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 showInkAnnotation="0" codeName="Ten_skoroszyt" defaultThemeVersion="124226"/>
  <xr:revisionPtr revIDLastSave="1" documentId="8_{6A7764E5-D76D-4456-9FFC-A81BB4633F61}" xr6:coauthVersionLast="47" xr6:coauthVersionMax="47" xr10:uidLastSave="{DC5A5563-89E1-4401-A204-A2CEA7CC76A0}"/>
  <bookViews>
    <workbookView xWindow="-120" yWindow="-120" windowWidth="29040" windowHeight="15840" tabRatio="668" activeTab="1" xr2:uid="{00000000-000D-0000-FFFF-FFFF00000000}"/>
  </bookViews>
  <sheets>
    <sheet name="protokół WAGI" sheetId="5" r:id="rId1"/>
    <sheet name="protokół" sheetId="4" r:id="rId2"/>
  </sheets>
  <definedNames>
    <definedName name="_xlnm._FilterDatabase" localSheetId="0" hidden="1">'protokół WAGI'!$A$7:$J$331</definedName>
    <definedName name="logo1">INDEX(#REF!,(MATCH(protokół!#REF!,#REF!,0))-3,2)</definedName>
    <definedName name="logo2">INDEX(#REF!,(MATCH(protokół!#REF!,#REF!,0))-3,2)</definedName>
    <definedName name="_xlnm.Print_Area" localSheetId="0">'protokół WAGI'!$A$1:$H$335</definedName>
  </definedNames>
  <calcPr calcId="191029"/>
</workbook>
</file>

<file path=xl/calcChain.xml><?xml version="1.0" encoding="utf-8"?>
<calcChain xmlns="http://schemas.openxmlformats.org/spreadsheetml/2006/main">
  <c r="U44" i="4" l="1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43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Z8" i="4"/>
  <c r="X8" i="4" s="1"/>
  <c r="Z78" i="4"/>
  <c r="Z77" i="4"/>
  <c r="X77" i="4" s="1"/>
  <c r="Z76" i="4"/>
  <c r="Z75" i="4"/>
  <c r="Z74" i="4"/>
  <c r="Z73" i="4"/>
  <c r="Z72" i="4"/>
  <c r="Z71" i="4"/>
  <c r="Z70" i="4"/>
  <c r="Z69" i="4"/>
  <c r="Z68" i="4"/>
  <c r="X68" i="4" s="1"/>
  <c r="Z67" i="4"/>
  <c r="X67" i="4" s="1"/>
  <c r="Z66" i="4"/>
  <c r="Z65" i="4"/>
  <c r="X65" i="4" s="1"/>
  <c r="Z64" i="4"/>
  <c r="Z63" i="4"/>
  <c r="Z62" i="4"/>
  <c r="Z61" i="4"/>
  <c r="Z60" i="4"/>
  <c r="Z59" i="4"/>
  <c r="Z58" i="4"/>
  <c r="Z57" i="4"/>
  <c r="Z56" i="4"/>
  <c r="X56" i="4" s="1"/>
  <c r="Z55" i="4"/>
  <c r="X55" i="4" s="1"/>
  <c r="Z54" i="4"/>
  <c r="Z53" i="4"/>
  <c r="X53" i="4" s="1"/>
  <c r="Z52" i="4"/>
  <c r="Z51" i="4"/>
  <c r="Z50" i="4"/>
  <c r="Z49" i="4"/>
  <c r="Z48" i="4"/>
  <c r="Z47" i="4"/>
  <c r="Z46" i="4"/>
  <c r="Z45" i="4"/>
  <c r="Z44" i="4"/>
  <c r="X44" i="4" s="1"/>
  <c r="Z43" i="4"/>
  <c r="X43" i="4" s="1"/>
  <c r="Z42" i="4"/>
  <c r="Z41" i="4"/>
  <c r="X41" i="4" s="1"/>
  <c r="Z40" i="4"/>
  <c r="Z39" i="4"/>
  <c r="Z38" i="4"/>
  <c r="Z37" i="4"/>
  <c r="Z36" i="4"/>
  <c r="Z35" i="4"/>
  <c r="Z34" i="4"/>
  <c r="X34" i="4" s="1"/>
  <c r="Z33" i="4"/>
  <c r="X33" i="4" s="1"/>
  <c r="Z32" i="4"/>
  <c r="Z31" i="4"/>
  <c r="Z30" i="4"/>
  <c r="X30" i="4" s="1"/>
  <c r="Z29" i="4"/>
  <c r="X29" i="4" s="1"/>
  <c r="Z28" i="4"/>
  <c r="Z27" i="4"/>
  <c r="Z26" i="4"/>
  <c r="Z25" i="4"/>
  <c r="Z24" i="4"/>
  <c r="Z23" i="4"/>
  <c r="Z22" i="4"/>
  <c r="X22" i="4" s="1"/>
  <c r="Z21" i="4"/>
  <c r="X21" i="4" s="1"/>
  <c r="Z20" i="4"/>
  <c r="Z19" i="4"/>
  <c r="Z18" i="4"/>
  <c r="X18" i="4" s="1"/>
  <c r="Z17" i="4"/>
  <c r="X17" i="4" s="1"/>
  <c r="Z16" i="4"/>
  <c r="Z15" i="4"/>
  <c r="Z14" i="4"/>
  <c r="Z13" i="4"/>
  <c r="Z12" i="4"/>
  <c r="Z11" i="4"/>
  <c r="Z10" i="4"/>
  <c r="X10" i="4" s="1"/>
  <c r="Z9" i="4"/>
  <c r="X9" i="4" s="1"/>
  <c r="Z7" i="4"/>
  <c r="Y78" i="4"/>
  <c r="X78" i="4"/>
  <c r="Y77" i="4"/>
  <c r="Y76" i="4"/>
  <c r="X76" i="4"/>
  <c r="Y75" i="4"/>
  <c r="X75" i="4"/>
  <c r="Y74" i="4"/>
  <c r="X74" i="4"/>
  <c r="Y73" i="4"/>
  <c r="X73" i="4"/>
  <c r="Y72" i="4"/>
  <c r="X72" i="4"/>
  <c r="Y71" i="4"/>
  <c r="X71" i="4"/>
  <c r="Y70" i="4"/>
  <c r="X70" i="4"/>
  <c r="Y69" i="4"/>
  <c r="X69" i="4"/>
  <c r="Y68" i="4"/>
  <c r="Y67" i="4"/>
  <c r="Y66" i="4"/>
  <c r="X66" i="4"/>
  <c r="Y65" i="4"/>
  <c r="Y64" i="4"/>
  <c r="X64" i="4"/>
  <c r="Y63" i="4"/>
  <c r="X63" i="4"/>
  <c r="Y62" i="4"/>
  <c r="X62" i="4"/>
  <c r="Y61" i="4"/>
  <c r="X61" i="4"/>
  <c r="Y60" i="4"/>
  <c r="X60" i="4"/>
  <c r="Y59" i="4"/>
  <c r="X59" i="4"/>
  <c r="Y58" i="4"/>
  <c r="X58" i="4"/>
  <c r="Y57" i="4"/>
  <c r="X57" i="4"/>
  <c r="Y56" i="4"/>
  <c r="Y55" i="4"/>
  <c r="Y54" i="4"/>
  <c r="X54" i="4"/>
  <c r="Y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Y43" i="4"/>
  <c r="Y42" i="4"/>
  <c r="X42" i="4"/>
  <c r="Y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Y33" i="4"/>
  <c r="Y32" i="4"/>
  <c r="X32" i="4"/>
  <c r="Y31" i="4"/>
  <c r="X31" i="4"/>
  <c r="Y30" i="4"/>
  <c r="Y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Y21" i="4"/>
  <c r="Y20" i="4"/>
  <c r="X20" i="4"/>
  <c r="Y19" i="4"/>
  <c r="X19" i="4"/>
  <c r="Y18" i="4"/>
  <c r="Y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Y9" i="4"/>
  <c r="Y8" i="4"/>
  <c r="AG78" i="4"/>
  <c r="AF78" i="4"/>
  <c r="AE78" i="4"/>
  <c r="AC78" i="4"/>
  <c r="AB78" i="4"/>
  <c r="AA78" i="4"/>
  <c r="T78" i="4"/>
  <c r="B78" i="4"/>
  <c r="AG77" i="4"/>
  <c r="AF77" i="4"/>
  <c r="AE77" i="4"/>
  <c r="AC77" i="4"/>
  <c r="AB77" i="4"/>
  <c r="AA77" i="4"/>
  <c r="T77" i="4"/>
  <c r="B77" i="4"/>
  <c r="AG76" i="4"/>
  <c r="AF76" i="4"/>
  <c r="AE76" i="4"/>
  <c r="AC76" i="4"/>
  <c r="AB76" i="4"/>
  <c r="AA76" i="4"/>
  <c r="T76" i="4"/>
  <c r="B76" i="4"/>
  <c r="AG75" i="4"/>
  <c r="AF75" i="4"/>
  <c r="AE75" i="4"/>
  <c r="AC75" i="4"/>
  <c r="AB75" i="4"/>
  <c r="AA75" i="4"/>
  <c r="AD75" i="4" s="1"/>
  <c r="T75" i="4"/>
  <c r="B75" i="4"/>
  <c r="AG74" i="4"/>
  <c r="AF74" i="4"/>
  <c r="AE74" i="4"/>
  <c r="AC74" i="4"/>
  <c r="AB74" i="4"/>
  <c r="AA74" i="4"/>
  <c r="T74" i="4"/>
  <c r="B74" i="4"/>
  <c r="AG73" i="4"/>
  <c r="AF73" i="4"/>
  <c r="AE73" i="4"/>
  <c r="AC73" i="4"/>
  <c r="AB73" i="4"/>
  <c r="AA73" i="4"/>
  <c r="T73" i="4"/>
  <c r="B73" i="4"/>
  <c r="AG72" i="4"/>
  <c r="AF72" i="4"/>
  <c r="AE72" i="4"/>
  <c r="AH72" i="4" s="1"/>
  <c r="AC72" i="4"/>
  <c r="AB72" i="4"/>
  <c r="AA72" i="4"/>
  <c r="T72" i="4"/>
  <c r="B72" i="4"/>
  <c r="AG71" i="4"/>
  <c r="AF71" i="4"/>
  <c r="AE71" i="4"/>
  <c r="AC71" i="4"/>
  <c r="AB71" i="4"/>
  <c r="AA71" i="4"/>
  <c r="T71" i="4"/>
  <c r="B71" i="4"/>
  <c r="AG70" i="4"/>
  <c r="AF70" i="4"/>
  <c r="AE70" i="4"/>
  <c r="AC70" i="4"/>
  <c r="AB70" i="4"/>
  <c r="AA70" i="4"/>
  <c r="T70" i="4"/>
  <c r="B70" i="4"/>
  <c r="AG69" i="4"/>
  <c r="AF69" i="4"/>
  <c r="AE69" i="4"/>
  <c r="AC69" i="4"/>
  <c r="AB69" i="4"/>
  <c r="AA69" i="4"/>
  <c r="T69" i="4"/>
  <c r="B69" i="4"/>
  <c r="AG68" i="4"/>
  <c r="AF68" i="4"/>
  <c r="AE68" i="4"/>
  <c r="AC68" i="4"/>
  <c r="AB68" i="4"/>
  <c r="AA68" i="4"/>
  <c r="T68" i="4"/>
  <c r="B68" i="4"/>
  <c r="AG67" i="4"/>
  <c r="AF67" i="4"/>
  <c r="AH67" i="4" s="1"/>
  <c r="AE67" i="4"/>
  <c r="AD67" i="4"/>
  <c r="AC67" i="4"/>
  <c r="AB67" i="4"/>
  <c r="AA67" i="4"/>
  <c r="B67" i="4"/>
  <c r="AG66" i="4"/>
  <c r="AF66" i="4"/>
  <c r="AE66" i="4"/>
  <c r="AH66" i="4" s="1"/>
  <c r="AC66" i="4"/>
  <c r="AB66" i="4"/>
  <c r="AA66" i="4"/>
  <c r="AD66" i="4" s="1"/>
  <c r="T66" i="4"/>
  <c r="B66" i="4"/>
  <c r="AG65" i="4"/>
  <c r="AF65" i="4"/>
  <c r="AE65" i="4"/>
  <c r="AC65" i="4"/>
  <c r="AB65" i="4"/>
  <c r="AA65" i="4"/>
  <c r="T65" i="4"/>
  <c r="B65" i="4"/>
  <c r="AG64" i="4"/>
  <c r="AF64" i="4"/>
  <c r="AE64" i="4"/>
  <c r="AC64" i="4"/>
  <c r="AB64" i="4"/>
  <c r="AA64" i="4"/>
  <c r="T64" i="4"/>
  <c r="B64" i="4"/>
  <c r="AG63" i="4"/>
  <c r="AF63" i="4"/>
  <c r="AE63" i="4"/>
  <c r="AH63" i="4" s="1"/>
  <c r="AC63" i="4"/>
  <c r="AB63" i="4"/>
  <c r="AA63" i="4"/>
  <c r="T63" i="4"/>
  <c r="B63" i="4"/>
  <c r="AG62" i="4"/>
  <c r="AF62" i="4"/>
  <c r="AE62" i="4"/>
  <c r="AH62" i="4" s="1"/>
  <c r="AC62" i="4"/>
  <c r="AB62" i="4"/>
  <c r="AA62" i="4"/>
  <c r="T62" i="4"/>
  <c r="B62" i="4"/>
  <c r="AG61" i="4"/>
  <c r="AF61" i="4"/>
  <c r="AE61" i="4"/>
  <c r="AC61" i="4"/>
  <c r="AB61" i="4"/>
  <c r="AA61" i="4"/>
  <c r="T61" i="4"/>
  <c r="B61" i="4"/>
  <c r="AG60" i="4"/>
  <c r="AF60" i="4"/>
  <c r="AE60" i="4"/>
  <c r="AC60" i="4"/>
  <c r="AB60" i="4"/>
  <c r="AA60" i="4"/>
  <c r="T60" i="4"/>
  <c r="B60" i="4"/>
  <c r="AG59" i="4"/>
  <c r="AF59" i="4"/>
  <c r="AE59" i="4"/>
  <c r="AC59" i="4"/>
  <c r="AB59" i="4"/>
  <c r="AA59" i="4"/>
  <c r="T59" i="4"/>
  <c r="B59" i="4"/>
  <c r="AG58" i="4"/>
  <c r="AF58" i="4"/>
  <c r="AE58" i="4"/>
  <c r="AC58" i="4"/>
  <c r="AB58" i="4"/>
  <c r="AA58" i="4"/>
  <c r="T58" i="4"/>
  <c r="B58" i="4"/>
  <c r="AG57" i="4"/>
  <c r="AF57" i="4"/>
  <c r="AE57" i="4"/>
  <c r="AC57" i="4"/>
  <c r="AB57" i="4"/>
  <c r="AA57" i="4"/>
  <c r="T57" i="4"/>
  <c r="B57" i="4"/>
  <c r="AG56" i="4"/>
  <c r="AF56" i="4"/>
  <c r="AE56" i="4"/>
  <c r="AC56" i="4"/>
  <c r="AB56" i="4"/>
  <c r="AA56" i="4"/>
  <c r="T56" i="4"/>
  <c r="B56" i="4"/>
  <c r="AG55" i="4"/>
  <c r="AF55" i="4"/>
  <c r="AE55" i="4"/>
  <c r="AC55" i="4"/>
  <c r="AB55" i="4"/>
  <c r="AA55" i="4"/>
  <c r="T55" i="4"/>
  <c r="B55" i="4"/>
  <c r="AG54" i="4"/>
  <c r="AF54" i="4"/>
  <c r="AE54" i="4"/>
  <c r="AH54" i="4" s="1"/>
  <c r="AC54" i="4"/>
  <c r="AB54" i="4"/>
  <c r="AA54" i="4"/>
  <c r="T54" i="4"/>
  <c r="B54" i="4"/>
  <c r="AG53" i="4"/>
  <c r="AF53" i="4"/>
  <c r="AE53" i="4"/>
  <c r="AC53" i="4"/>
  <c r="AB53" i="4"/>
  <c r="AA53" i="4"/>
  <c r="T53" i="4"/>
  <c r="B53" i="4"/>
  <c r="AG52" i="4"/>
  <c r="AF52" i="4"/>
  <c r="AE52" i="4"/>
  <c r="AC52" i="4"/>
  <c r="AB52" i="4"/>
  <c r="AA52" i="4"/>
  <c r="T52" i="4"/>
  <c r="B52" i="4"/>
  <c r="AG51" i="4"/>
  <c r="AF51" i="4"/>
  <c r="AE51" i="4"/>
  <c r="AC51" i="4"/>
  <c r="AB51" i="4"/>
  <c r="AA51" i="4"/>
  <c r="T51" i="4"/>
  <c r="B51" i="4"/>
  <c r="AG50" i="4"/>
  <c r="AF50" i="4"/>
  <c r="AE50" i="4"/>
  <c r="AH50" i="4" s="1"/>
  <c r="AC50" i="4"/>
  <c r="AB50" i="4"/>
  <c r="AA50" i="4"/>
  <c r="T50" i="4"/>
  <c r="B50" i="4"/>
  <c r="AG49" i="4"/>
  <c r="AF49" i="4"/>
  <c r="AE49" i="4"/>
  <c r="AC49" i="4"/>
  <c r="AB49" i="4"/>
  <c r="AA49" i="4"/>
  <c r="T49" i="4"/>
  <c r="B49" i="4"/>
  <c r="AG48" i="4"/>
  <c r="AF48" i="4"/>
  <c r="AE48" i="4"/>
  <c r="AC48" i="4"/>
  <c r="AB48" i="4"/>
  <c r="AA48" i="4"/>
  <c r="T48" i="4"/>
  <c r="B48" i="4"/>
  <c r="AG47" i="4"/>
  <c r="AF47" i="4"/>
  <c r="AE47" i="4"/>
  <c r="AH47" i="4" s="1"/>
  <c r="AC47" i="4"/>
  <c r="AB47" i="4"/>
  <c r="AA47" i="4"/>
  <c r="T47" i="4"/>
  <c r="B47" i="4"/>
  <c r="AG46" i="4"/>
  <c r="AF46" i="4"/>
  <c r="AE46" i="4"/>
  <c r="AC46" i="4"/>
  <c r="AB46" i="4"/>
  <c r="AA46" i="4"/>
  <c r="T46" i="4"/>
  <c r="B46" i="4"/>
  <c r="AG45" i="4"/>
  <c r="AF45" i="4"/>
  <c r="AE45" i="4"/>
  <c r="AC45" i="4"/>
  <c r="AB45" i="4"/>
  <c r="AA45" i="4"/>
  <c r="T45" i="4"/>
  <c r="B45" i="4"/>
  <c r="AG44" i="4"/>
  <c r="AF44" i="4"/>
  <c r="AE44" i="4"/>
  <c r="AC44" i="4"/>
  <c r="AB44" i="4"/>
  <c r="AA44" i="4"/>
  <c r="T44" i="4"/>
  <c r="B44" i="4"/>
  <c r="AG43" i="4"/>
  <c r="AF43" i="4"/>
  <c r="AE43" i="4"/>
  <c r="AC43" i="4"/>
  <c r="AB43" i="4"/>
  <c r="AA43" i="4"/>
  <c r="T43" i="4"/>
  <c r="B43" i="4"/>
  <c r="AE14" i="4"/>
  <c r="AE12" i="4"/>
  <c r="AF13" i="4"/>
  <c r="B30" i="4"/>
  <c r="B31" i="4"/>
  <c r="B33" i="4"/>
  <c r="B34" i="4"/>
  <c r="B35" i="4"/>
  <c r="B36" i="4"/>
  <c r="B37" i="4"/>
  <c r="B38" i="4"/>
  <c r="B39" i="4"/>
  <c r="B40" i="4"/>
  <c r="B41" i="4"/>
  <c r="B42" i="4"/>
  <c r="AA42" i="4"/>
  <c r="AB42" i="4"/>
  <c r="AD42" i="4" s="1"/>
  <c r="AC42" i="4"/>
  <c r="AE42" i="4"/>
  <c r="AF42" i="4"/>
  <c r="AG42" i="4"/>
  <c r="AA29" i="4"/>
  <c r="AB29" i="4"/>
  <c r="AC29" i="4"/>
  <c r="AE29" i="4"/>
  <c r="AF29" i="4"/>
  <c r="AG29" i="4"/>
  <c r="AA30" i="4"/>
  <c r="AB30" i="4"/>
  <c r="AC30" i="4"/>
  <c r="AE30" i="4"/>
  <c r="AF30" i="4"/>
  <c r="AG30" i="4"/>
  <c r="AA31" i="4"/>
  <c r="AB31" i="4"/>
  <c r="AC31" i="4"/>
  <c r="AE31" i="4"/>
  <c r="AF31" i="4"/>
  <c r="AG31" i="4"/>
  <c r="AA33" i="4"/>
  <c r="AB33" i="4"/>
  <c r="AC33" i="4"/>
  <c r="AE33" i="4"/>
  <c r="AF33" i="4"/>
  <c r="AG33" i="4"/>
  <c r="AA34" i="4"/>
  <c r="AB34" i="4"/>
  <c r="AC34" i="4"/>
  <c r="AE34" i="4"/>
  <c r="AF34" i="4"/>
  <c r="AG34" i="4"/>
  <c r="AA35" i="4"/>
  <c r="AB35" i="4"/>
  <c r="AC35" i="4"/>
  <c r="AE35" i="4"/>
  <c r="AF35" i="4"/>
  <c r="AG35" i="4"/>
  <c r="AA36" i="4"/>
  <c r="AB36" i="4"/>
  <c r="AC36" i="4"/>
  <c r="AE36" i="4"/>
  <c r="AF36" i="4"/>
  <c r="AG36" i="4"/>
  <c r="AA37" i="4"/>
  <c r="AB37" i="4"/>
  <c r="AC37" i="4"/>
  <c r="AE37" i="4"/>
  <c r="AF37" i="4"/>
  <c r="AG37" i="4"/>
  <c r="AA38" i="4"/>
  <c r="AB38" i="4"/>
  <c r="AC38" i="4"/>
  <c r="AE38" i="4"/>
  <c r="AF38" i="4"/>
  <c r="AG38" i="4"/>
  <c r="AA39" i="4"/>
  <c r="AB39" i="4"/>
  <c r="AD39" i="4" s="1"/>
  <c r="AC39" i="4"/>
  <c r="AE39" i="4"/>
  <c r="AF39" i="4"/>
  <c r="AG39" i="4"/>
  <c r="AA40" i="4"/>
  <c r="AB40" i="4"/>
  <c r="AC40" i="4"/>
  <c r="AE40" i="4"/>
  <c r="AF40" i="4"/>
  <c r="AG40" i="4"/>
  <c r="AA41" i="4"/>
  <c r="AB41" i="4"/>
  <c r="AC41" i="4"/>
  <c r="AE41" i="4"/>
  <c r="AF41" i="4"/>
  <c r="AG41" i="4"/>
  <c r="AA26" i="4"/>
  <c r="AB26" i="4"/>
  <c r="AC26" i="4"/>
  <c r="AE26" i="4"/>
  <c r="AF26" i="4"/>
  <c r="AG26" i="4"/>
  <c r="AA25" i="4"/>
  <c r="AB25" i="4"/>
  <c r="AD25" i="4" s="1"/>
  <c r="AC25" i="4"/>
  <c r="AE25" i="4"/>
  <c r="AF25" i="4"/>
  <c r="AG25" i="4"/>
  <c r="AA27" i="4"/>
  <c r="AB27" i="4"/>
  <c r="AC27" i="4"/>
  <c r="AE27" i="4"/>
  <c r="AF27" i="4"/>
  <c r="AG27" i="4"/>
  <c r="AA28" i="4"/>
  <c r="AB28" i="4"/>
  <c r="AD28" i="4" s="1"/>
  <c r="AC28" i="4"/>
  <c r="AE28" i="4"/>
  <c r="AF28" i="4"/>
  <c r="AG28" i="4"/>
  <c r="B22" i="4"/>
  <c r="B26" i="4"/>
  <c r="B25" i="4"/>
  <c r="B27" i="4"/>
  <c r="B28" i="4"/>
  <c r="B12" i="4"/>
  <c r="B16" i="4"/>
  <c r="B17" i="4"/>
  <c r="B15" i="4"/>
  <c r="B18" i="4"/>
  <c r="B19" i="4"/>
  <c r="B20" i="4"/>
  <c r="B21" i="4"/>
  <c r="AA12" i="4"/>
  <c r="AB12" i="4"/>
  <c r="AC12" i="4"/>
  <c r="AF12" i="4"/>
  <c r="AG12" i="4"/>
  <c r="AA16" i="4"/>
  <c r="AB16" i="4"/>
  <c r="AC16" i="4"/>
  <c r="AE16" i="4"/>
  <c r="AF16" i="4"/>
  <c r="AG16" i="4"/>
  <c r="AA17" i="4"/>
  <c r="AB17" i="4"/>
  <c r="AC17" i="4"/>
  <c r="AE17" i="4"/>
  <c r="AF17" i="4"/>
  <c r="AG17" i="4"/>
  <c r="AA15" i="4"/>
  <c r="AB15" i="4"/>
  <c r="AC15" i="4"/>
  <c r="AE15" i="4"/>
  <c r="AF15" i="4"/>
  <c r="AG15" i="4"/>
  <c r="AA18" i="4"/>
  <c r="AB18" i="4"/>
  <c r="AC18" i="4"/>
  <c r="AE18" i="4"/>
  <c r="AF18" i="4"/>
  <c r="AG18" i="4"/>
  <c r="AA19" i="4"/>
  <c r="AB19" i="4"/>
  <c r="AC19" i="4"/>
  <c r="AE19" i="4"/>
  <c r="AF19" i="4"/>
  <c r="AG19" i="4"/>
  <c r="AA20" i="4"/>
  <c r="AB20" i="4"/>
  <c r="AC20" i="4"/>
  <c r="AE20" i="4"/>
  <c r="AF20" i="4"/>
  <c r="AG20" i="4"/>
  <c r="T21" i="4"/>
  <c r="AA21" i="4"/>
  <c r="AB21" i="4"/>
  <c r="AC21" i="4"/>
  <c r="AE21" i="4"/>
  <c r="AF21" i="4"/>
  <c r="AG21" i="4"/>
  <c r="AA9" i="4"/>
  <c r="AB9" i="4"/>
  <c r="AC9" i="4"/>
  <c r="AE9" i="4"/>
  <c r="AF9" i="4"/>
  <c r="AG9" i="4"/>
  <c r="AA10" i="4"/>
  <c r="AB10" i="4"/>
  <c r="AC10" i="4"/>
  <c r="AE10" i="4"/>
  <c r="AF10" i="4"/>
  <c r="AG10" i="4"/>
  <c r="B10" i="4"/>
  <c r="AD33" i="4"/>
  <c r="T36" i="4"/>
  <c r="T20" i="4"/>
  <c r="AG14" i="4"/>
  <c r="AF14" i="4"/>
  <c r="AC14" i="4"/>
  <c r="AB14" i="4"/>
  <c r="AA14" i="4"/>
  <c r="B14" i="4"/>
  <c r="AG11" i="4"/>
  <c r="AF11" i="4"/>
  <c r="AE11" i="4"/>
  <c r="AC11" i="4"/>
  <c r="AB11" i="4"/>
  <c r="AA11" i="4"/>
  <c r="B11" i="4"/>
  <c r="AG22" i="4"/>
  <c r="AF22" i="4"/>
  <c r="AC22" i="4"/>
  <c r="AB22" i="4"/>
  <c r="AA22" i="4"/>
  <c r="AG24" i="4"/>
  <c r="AF24" i="4"/>
  <c r="AC24" i="4"/>
  <c r="AB24" i="4"/>
  <c r="AA24" i="4"/>
  <c r="AE24" i="4"/>
  <c r="B24" i="4"/>
  <c r="AG13" i="4"/>
  <c r="AE13" i="4"/>
  <c r="AC13" i="4"/>
  <c r="AB13" i="4"/>
  <c r="AA13" i="4"/>
  <c r="B13" i="4"/>
  <c r="AG23" i="4"/>
  <c r="AF23" i="4"/>
  <c r="AC23" i="4"/>
  <c r="AB23" i="4"/>
  <c r="AE23" i="4"/>
  <c r="AA23" i="4"/>
  <c r="B23" i="4"/>
  <c r="AG32" i="4"/>
  <c r="AF32" i="4"/>
  <c r="AC32" i="4"/>
  <c r="AB32" i="4"/>
  <c r="AE32" i="4"/>
  <c r="AA32" i="4"/>
  <c r="B32" i="4"/>
  <c r="B29" i="4"/>
  <c r="AG8" i="4"/>
  <c r="AF8" i="4"/>
  <c r="AC8" i="4"/>
  <c r="AB8" i="4"/>
  <c r="AA8" i="4"/>
  <c r="AE22" i="4"/>
  <c r="AE8" i="4"/>
  <c r="T15" i="4"/>
  <c r="T42" i="4"/>
  <c r="T34" i="4"/>
  <c r="T33" i="4"/>
  <c r="AD48" i="4" l="1"/>
  <c r="AH16" i="4"/>
  <c r="AH45" i="4"/>
  <c r="AD47" i="4"/>
  <c r="AD50" i="4"/>
  <c r="AD53" i="4"/>
  <c r="AD59" i="4"/>
  <c r="AD74" i="4"/>
  <c r="AD56" i="4"/>
  <c r="AD71" i="4"/>
  <c r="AH44" i="4"/>
  <c r="AH56" i="4"/>
  <c r="AD61" i="4"/>
  <c r="AD70" i="4"/>
  <c r="AH46" i="4"/>
  <c r="AH58" i="4"/>
  <c r="AH61" i="4"/>
  <c r="AH70" i="4"/>
  <c r="AH76" i="4"/>
  <c r="AD44" i="4"/>
  <c r="AD57" i="4"/>
  <c r="AH49" i="4"/>
  <c r="AH53" i="4"/>
  <c r="AD65" i="4"/>
  <c r="AD52" i="4"/>
  <c r="AH57" i="4"/>
  <c r="AD69" i="4"/>
  <c r="AH71" i="4"/>
  <c r="AD78" i="4"/>
  <c r="AD43" i="4"/>
  <c r="AH48" i="4"/>
  <c r="AD51" i="4"/>
  <c r="AD60" i="4"/>
  <c r="AD73" i="4"/>
  <c r="AH75" i="4"/>
  <c r="AH43" i="4"/>
  <c r="AD46" i="4"/>
  <c r="AH52" i="4"/>
  <c r="AD55" i="4"/>
  <c r="AD64" i="4"/>
  <c r="AH65" i="4"/>
  <c r="AD68" i="4"/>
  <c r="AH69" i="4"/>
  <c r="AH74" i="4"/>
  <c r="AD77" i="4"/>
  <c r="AH78" i="4"/>
  <c r="AH51" i="4"/>
  <c r="AD54" i="4"/>
  <c r="AH60" i="4"/>
  <c r="AD63" i="4"/>
  <c r="AH64" i="4"/>
  <c r="AD72" i="4"/>
  <c r="AH73" i="4"/>
  <c r="AD45" i="4"/>
  <c r="AH55" i="4"/>
  <c r="AD58" i="4"/>
  <c r="AH68" i="4"/>
  <c r="AD49" i="4"/>
  <c r="AH59" i="4"/>
  <c r="AD62" i="4"/>
  <c r="AD76" i="4"/>
  <c r="AH77" i="4"/>
  <c r="AD41" i="4"/>
  <c r="AD37" i="4"/>
  <c r="AD35" i="4"/>
  <c r="AD30" i="4"/>
  <c r="T38" i="4"/>
  <c r="AD9" i="4"/>
  <c r="AH20" i="4"/>
  <c r="AD15" i="4"/>
  <c r="AH32" i="4"/>
  <c r="AH11" i="4"/>
  <c r="T35" i="4"/>
  <c r="AD40" i="4"/>
  <c r="AD38" i="4"/>
  <c r="AD36" i="4"/>
  <c r="AD34" i="4"/>
  <c r="AD31" i="4"/>
  <c r="AD29" i="4"/>
  <c r="AD23" i="4"/>
  <c r="AD24" i="4"/>
  <c r="T41" i="4"/>
  <c r="AH24" i="4"/>
  <c r="T18" i="4"/>
  <c r="T40" i="4"/>
  <c r="AD8" i="4"/>
  <c r="T8" i="4" s="1"/>
  <c r="U8" i="4" s="1"/>
  <c r="T24" i="4"/>
  <c r="AD11" i="4"/>
  <c r="T19" i="4"/>
  <c r="T11" i="4"/>
  <c r="AH14" i="4"/>
  <c r="AD27" i="4"/>
  <c r="AD26" i="4"/>
  <c r="AH8" i="4"/>
  <c r="AD19" i="4"/>
  <c r="AH15" i="4"/>
  <c r="AD12" i="4"/>
  <c r="AH28" i="4"/>
  <c r="AH25" i="4"/>
  <c r="AH41" i="4"/>
  <c r="AH39" i="4"/>
  <c r="AH37" i="4"/>
  <c r="AH35" i="4"/>
  <c r="AH33" i="4"/>
  <c r="AH30" i="4"/>
  <c r="AH42" i="4"/>
  <c r="AH9" i="4"/>
  <c r="T39" i="4"/>
  <c r="AH10" i="4"/>
  <c r="AH21" i="4"/>
  <c r="AD20" i="4"/>
  <c r="AH18" i="4"/>
  <c r="AH17" i="4"/>
  <c r="AD16" i="4"/>
  <c r="T16" i="4" s="1"/>
  <c r="AH27" i="4"/>
  <c r="T27" i="4" s="1"/>
  <c r="AH26" i="4"/>
  <c r="T28" i="4"/>
  <c r="AD13" i="4"/>
  <c r="AD17" i="4"/>
  <c r="T17" i="4" s="1"/>
  <c r="T25" i="4"/>
  <c r="T30" i="4"/>
  <c r="AH12" i="4"/>
  <c r="T12" i="4" s="1"/>
  <c r="AH40" i="4"/>
  <c r="AH38" i="4"/>
  <c r="AH36" i="4"/>
  <c r="AH34" i="4"/>
  <c r="AH31" i="4"/>
  <c r="T31" i="4" s="1"/>
  <c r="AH29" i="4"/>
  <c r="T29" i="4" s="1"/>
  <c r="AD10" i="4"/>
  <c r="T10" i="4" s="1"/>
  <c r="AD21" i="4"/>
  <c r="AH19" i="4"/>
  <c r="AD18" i="4"/>
  <c r="AH22" i="4"/>
  <c r="AD32" i="4"/>
  <c r="AD14" i="4"/>
  <c r="T14" i="4"/>
  <c r="AH23" i="4"/>
  <c r="T23" i="4" s="1"/>
  <c r="AH13" i="4"/>
  <c r="T13" i="4" s="1"/>
  <c r="AD22" i="4"/>
  <c r="T22" i="4" s="1"/>
  <c r="T37" i="4"/>
  <c r="T9" i="4" l="1"/>
  <c r="U9" i="4" s="1"/>
  <c r="T26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interval="60" name="Zapytanie — licencje" description="Połączenie z zapytaniem „licencje” w skoroszycie." type="5" refreshedVersion="6" background="1" refreshOnLoad="1">
    <dbPr connection="Provider=Microsoft.Mashup.OleDb.1;Data Source=$Workbook$;Location=licencje;Extended Properties=&quot;&quot;" command="SELECT * FROM [licencje]"/>
  </connection>
</connections>
</file>

<file path=xl/sharedStrings.xml><?xml version="1.0" encoding="utf-8"?>
<sst xmlns="http://schemas.openxmlformats.org/spreadsheetml/2006/main" count="71" uniqueCount="32">
  <si>
    <t>NAZWISKO I IMIĘ</t>
  </si>
  <si>
    <t>ROK UR.</t>
  </si>
  <si>
    <t>KLUB</t>
  </si>
  <si>
    <t>WAGA</t>
  </si>
  <si>
    <t>R W A N I E</t>
  </si>
  <si>
    <t>P O D R Z U T</t>
  </si>
  <si>
    <t>2-BÓJ</t>
  </si>
  <si>
    <t>PROTOKÓŁ WAGI</t>
  </si>
  <si>
    <t>RWANIE</t>
  </si>
  <si>
    <t>PODRZUT</t>
  </si>
  <si>
    <t>L.p.</t>
  </si>
  <si>
    <t>NR</t>
  </si>
  <si>
    <t>LICENCJI</t>
  </si>
  <si>
    <t>Sędzia Główny</t>
  </si>
  <si>
    <t>Sędzia odpowiedzialny
 za odczyt wagi</t>
  </si>
  <si>
    <t>Sędzia odpowiedzialny
 za przegląd dokumentów</t>
  </si>
  <si>
    <t>w podnoszeniu ciężarów</t>
  </si>
  <si>
    <t>PŁEĆ</t>
  </si>
  <si>
    <t>Lekarz lub Ratownik
zawodów</t>
  </si>
  <si>
    <t>RW</t>
  </si>
  <si>
    <t>PD</t>
  </si>
  <si>
    <t>-</t>
  </si>
  <si>
    <t>NAZWA KLUBU</t>
  </si>
  <si>
    <t>SINCLAIR</t>
  </si>
  <si>
    <t>M-CE</t>
  </si>
  <si>
    <t>PKT.</t>
  </si>
  <si>
    <t>\</t>
  </si>
  <si>
    <t>LOS</t>
  </si>
  <si>
    <t>LOSOWY</t>
  </si>
  <si>
    <t>Nazwa zawodów</t>
  </si>
  <si>
    <t>Miejscowość, data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</si>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</sst>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6"/>
      <color indexed="9"/>
      <name val="Times New Roman"/>
      <family val="1"/>
      <charset val="238"/>
    </font>
    <font>
      <b/>
      <sz val="11"/>
      <name val="Times New Roman"/>
      <family val="1"/>
      <charset val="238"/>
    </font>
    <font>
      <sz val="14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i/>
      <sz val="12"/>
      <name val="Cambria"/>
      <family val="1"/>
      <charset val="238"/>
      <scheme val="major"/>
    </font>
    <font>
      <sz val="16"/>
      <name val="Calibri"/>
      <family val="2"/>
      <charset val="238"/>
      <scheme val="minor"/>
    </font>
    <font>
      <sz val="16"/>
      <color indexed="9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i/>
      <sz val="18"/>
      <name val="Cambria"/>
      <family val="1"/>
      <charset val="238"/>
      <scheme val="major"/>
    </font>
    <font>
      <b/>
      <i/>
      <sz val="10"/>
      <name val="Calibri"/>
      <family val="2"/>
      <charset val="238"/>
      <scheme val="minor"/>
    </font>
    <font>
      <i/>
      <sz val="10"/>
      <name val="Cambria"/>
      <family val="1"/>
      <charset val="238"/>
      <scheme val="major"/>
    </font>
    <font>
      <sz val="11"/>
      <color indexed="8"/>
      <name val="Calibri"/>
      <family val="2"/>
      <scheme val="minor"/>
    </font>
    <font>
      <u/>
      <sz val="1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7">
    <xf numFmtId="0" fontId="0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8" borderId="0" applyNumberFormat="0" applyBorder="0" applyAlignment="0" applyProtection="0"/>
    <xf numFmtId="0" fontId="5" fillId="2" borderId="1" applyNumberFormat="0" applyAlignment="0" applyProtection="0"/>
    <xf numFmtId="0" fontId="6" fillId="9" borderId="2" applyNumberFormat="0" applyAlignment="0" applyProtection="0"/>
    <xf numFmtId="0" fontId="7" fillId="0" borderId="3" applyNumberFormat="0" applyFill="0" applyAlignment="0" applyProtection="0"/>
    <xf numFmtId="0" fontId="8" fillId="10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0"/>
    <xf numFmtId="0" fontId="12" fillId="9" borderId="1" applyNumberFormat="0" applyAlignment="0" applyProtection="0"/>
    <xf numFmtId="0" fontId="13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" fillId="11" borderId="9" applyNumberFormat="0" applyFont="0" applyAlignment="0" applyProtection="0"/>
    <xf numFmtId="0" fontId="2" fillId="0" borderId="0"/>
    <xf numFmtId="0" fontId="32" fillId="0" borderId="0"/>
    <xf numFmtId="0" fontId="3" fillId="0" borderId="0"/>
    <xf numFmtId="0" fontId="1" fillId="0" borderId="0"/>
    <xf numFmtId="0" fontId="49" fillId="0" borderId="0"/>
  </cellStyleXfs>
  <cellXfs count="106">
    <xf numFmtId="0" fontId="0" fillId="0" borderId="0" xfId="0"/>
    <xf numFmtId="0" fontId="30" fillId="0" borderId="0" xfId="0" applyFont="1"/>
    <xf numFmtId="0" fontId="21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13" borderId="0" xfId="0" applyFont="1" applyFill="1" applyAlignment="1">
      <alignment vertical="center"/>
    </xf>
    <xf numFmtId="0" fontId="25" fillId="13" borderId="0" xfId="0" applyFont="1" applyFill="1" applyAlignment="1">
      <alignment vertical="center"/>
    </xf>
    <xf numFmtId="0" fontId="19" fillId="13" borderId="0" xfId="0" applyFont="1" applyFill="1" applyAlignment="1">
      <alignment vertical="top"/>
    </xf>
    <xf numFmtId="0" fontId="19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center"/>
    </xf>
    <xf numFmtId="0" fontId="33" fillId="0" borderId="0" xfId="0" applyFont="1"/>
    <xf numFmtId="0" fontId="36" fillId="12" borderId="0" xfId="0" applyFont="1" applyFill="1" applyAlignment="1">
      <alignment horizontal="center"/>
    </xf>
    <xf numFmtId="0" fontId="36" fillId="13" borderId="0" xfId="0" applyFont="1" applyFill="1" applyAlignment="1">
      <alignment horizontal="center" vertical="top"/>
    </xf>
    <xf numFmtId="0" fontId="36" fillId="12" borderId="0" xfId="0" applyFont="1" applyFill="1" applyAlignment="1">
      <alignment horizontal="center" vertical="center"/>
    </xf>
    <xf numFmtId="0" fontId="36" fillId="12" borderId="0" xfId="0" applyFont="1" applyFill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40" fillId="0" borderId="0" xfId="0" applyFont="1" applyAlignment="1">
      <alignment vertical="center"/>
    </xf>
    <xf numFmtId="0" fontId="34" fillId="12" borderId="0" xfId="0" applyFont="1" applyFill="1" applyAlignment="1">
      <alignment horizontal="left" vertical="center"/>
    </xf>
    <xf numFmtId="0" fontId="40" fillId="12" borderId="0" xfId="0" applyFont="1" applyFill="1" applyAlignment="1">
      <alignment vertical="center"/>
    </xf>
    <xf numFmtId="0" fontId="41" fillId="12" borderId="0" xfId="0" applyFont="1" applyFill="1" applyAlignment="1">
      <alignment vertical="center"/>
    </xf>
    <xf numFmtId="164" fontId="40" fillId="12" borderId="0" xfId="0" applyNumberFormat="1" applyFont="1" applyFill="1" applyAlignment="1">
      <alignment horizontal="right" vertical="center"/>
    </xf>
    <xf numFmtId="0" fontId="38" fillId="0" borderId="0" xfId="0" applyFont="1" applyAlignment="1">
      <alignment horizontal="center"/>
    </xf>
    <xf numFmtId="165" fontId="43" fillId="0" borderId="0" xfId="0" applyNumberFormat="1" applyFont="1" applyAlignment="1">
      <alignment horizontal="center" wrapText="1"/>
    </xf>
    <xf numFmtId="0" fontId="28" fillId="12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left" vertical="center"/>
    </xf>
    <xf numFmtId="164" fontId="28" fillId="0" borderId="16" xfId="0" applyNumberFormat="1" applyFont="1" applyBorder="1" applyAlignment="1">
      <alignment horizontal="center"/>
    </xf>
    <xf numFmtId="0" fontId="44" fillId="12" borderId="16" xfId="0" applyFont="1" applyFill="1" applyBorder="1" applyAlignment="1">
      <alignment horizontal="right"/>
    </xf>
    <xf numFmtId="0" fontId="45" fillId="12" borderId="12" xfId="0" applyFont="1" applyFill="1" applyBorder="1" applyAlignment="1">
      <alignment horizontal="right"/>
    </xf>
    <xf numFmtId="0" fontId="45" fillId="12" borderId="12" xfId="0" applyFont="1" applyFill="1" applyBorder="1" applyAlignment="1">
      <alignment shrinkToFit="1"/>
    </xf>
    <xf numFmtId="0" fontId="44" fillId="12" borderId="16" xfId="0" quotePrefix="1" applyFont="1" applyFill="1" applyBorder="1" applyAlignment="1">
      <alignment horizontal="right"/>
    </xf>
    <xf numFmtId="0" fontId="29" fillId="15" borderId="12" xfId="0" applyFont="1" applyFill="1" applyBorder="1" applyAlignment="1">
      <alignment horizontal="center"/>
    </xf>
    <xf numFmtId="0" fontId="28" fillId="17" borderId="10" xfId="0" applyFont="1" applyFill="1" applyBorder="1" applyAlignment="1">
      <alignment horizontal="center" vertical="center"/>
    </xf>
    <xf numFmtId="164" fontId="43" fillId="0" borderId="0" xfId="0" applyNumberFormat="1" applyFont="1"/>
    <xf numFmtId="0" fontId="43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43" fillId="0" borderId="0" xfId="0" applyFont="1"/>
    <xf numFmtId="0" fontId="28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8" fillId="14" borderId="15" xfId="0" applyFont="1" applyFill="1" applyBorder="1" applyAlignment="1">
      <alignment horizontal="center" vertical="center"/>
    </xf>
    <xf numFmtId="0" fontId="38" fillId="14" borderId="11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29" fillId="0" borderId="14" xfId="0" applyFont="1" applyBorder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center"/>
    </xf>
    <xf numFmtId="164" fontId="28" fillId="12" borderId="10" xfId="0" applyNumberFormat="1" applyFont="1" applyFill="1" applyBorder="1" applyAlignment="1">
      <alignment horizontal="center" vertical="center"/>
    </xf>
    <xf numFmtId="0" fontId="44" fillId="12" borderId="10" xfId="0" applyFont="1" applyFill="1" applyBorder="1" applyAlignment="1">
      <alignment horizontal="center" vertical="center"/>
    </xf>
    <xf numFmtId="0" fontId="28" fillId="18" borderId="10" xfId="0" applyFont="1" applyFill="1" applyBorder="1" applyAlignment="1">
      <alignment horizontal="center" vertical="center"/>
    </xf>
    <xf numFmtId="164" fontId="28" fillId="0" borderId="10" xfId="0" applyNumberFormat="1" applyFont="1" applyBorder="1" applyAlignment="1">
      <alignment horizontal="center" vertical="center"/>
    </xf>
    <xf numFmtId="0" fontId="36" fillId="13" borderId="0" xfId="0" applyFont="1" applyFill="1" applyAlignment="1">
      <alignment vertical="top"/>
    </xf>
    <xf numFmtId="0" fontId="33" fillId="13" borderId="0" xfId="0" applyFont="1" applyFill="1" applyAlignment="1">
      <alignment vertical="center"/>
    </xf>
    <xf numFmtId="0" fontId="40" fillId="13" borderId="0" xfId="0" applyFont="1" applyFill="1" applyAlignment="1">
      <alignment vertical="center"/>
    </xf>
    <xf numFmtId="2" fontId="28" fillId="16" borderId="16" xfId="0" applyNumberFormat="1" applyFont="1" applyFill="1" applyBorder="1" applyAlignment="1">
      <alignment horizontal="right"/>
    </xf>
    <xf numFmtId="0" fontId="28" fillId="0" borderId="10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164" fontId="28" fillId="0" borderId="10" xfId="0" applyNumberFormat="1" applyFont="1" applyBorder="1" applyAlignment="1">
      <alignment horizontal="center"/>
    </xf>
    <xf numFmtId="0" fontId="43" fillId="0" borderId="0" xfId="0" applyFont="1" applyAlignment="1">
      <alignment vertical="center"/>
    </xf>
    <xf numFmtId="165" fontId="43" fillId="0" borderId="0" xfId="0" applyNumberFormat="1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5" fontId="43" fillId="12" borderId="0" xfId="0" applyNumberFormat="1" applyFont="1" applyFill="1" applyAlignment="1">
      <alignment horizontal="right"/>
    </xf>
    <xf numFmtId="0" fontId="29" fillId="12" borderId="0" xfId="0" applyFont="1" applyFill="1" applyAlignment="1">
      <alignment horizontal="left"/>
    </xf>
    <xf numFmtId="0" fontId="46" fillId="0" borderId="0" xfId="0" applyFont="1"/>
    <xf numFmtId="0" fontId="48" fillId="0" borderId="0" xfId="0" applyFont="1"/>
    <xf numFmtId="0" fontId="43" fillId="0" borderId="10" xfId="0" applyFont="1" applyBorder="1"/>
    <xf numFmtId="0" fontId="47" fillId="0" borderId="0" xfId="0" applyFont="1" applyAlignment="1">
      <alignment horizontal="center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20" fontId="38" fillId="14" borderId="15" xfId="0" applyNumberFormat="1" applyFont="1" applyFill="1" applyBorder="1" applyAlignment="1">
      <alignment horizontal="center" vertical="center"/>
    </xf>
    <xf numFmtId="20" fontId="38" fillId="14" borderId="11" xfId="0" applyNumberFormat="1" applyFont="1" applyFill="1" applyBorder="1" applyAlignment="1">
      <alignment horizontal="center" vertical="center"/>
    </xf>
    <xf numFmtId="0" fontId="38" fillId="14" borderId="15" xfId="0" applyFont="1" applyFill="1" applyBorder="1" applyAlignment="1">
      <alignment horizontal="center" vertical="center" wrapText="1"/>
    </xf>
    <xf numFmtId="0" fontId="38" fillId="14" borderId="11" xfId="0" applyFont="1" applyFill="1" applyBorder="1" applyAlignment="1">
      <alignment horizontal="center" vertical="center" wrapText="1"/>
    </xf>
    <xf numFmtId="0" fontId="38" fillId="14" borderId="10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top"/>
    </xf>
    <xf numFmtId="0" fontId="38" fillId="14" borderId="15" xfId="0" applyFont="1" applyFill="1" applyBorder="1" applyAlignment="1">
      <alignment horizontal="center" vertical="center"/>
    </xf>
    <xf numFmtId="0" fontId="38" fillId="14" borderId="11" xfId="0" applyFont="1" applyFill="1" applyBorder="1" applyAlignment="1">
      <alignment horizontal="center" vertical="center"/>
    </xf>
    <xf numFmtId="0" fontId="19" fillId="13" borderId="0" xfId="0" applyFont="1" applyFill="1" applyAlignment="1">
      <alignment horizontal="center" vertical="top"/>
    </xf>
    <xf numFmtId="0" fontId="46" fillId="0" borderId="0" xfId="0" applyFont="1" applyAlignment="1">
      <alignment horizontal="center" shrinkToFit="1"/>
    </xf>
    <xf numFmtId="0" fontId="46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5" fillId="13" borderId="0" xfId="0" applyFont="1" applyFill="1" applyAlignment="1">
      <alignment horizontal="center" vertical="center"/>
    </xf>
    <xf numFmtId="0" fontId="50" fillId="13" borderId="0" xfId="0" applyFont="1" applyFill="1" applyAlignment="1">
      <alignment vertical="center"/>
    </xf>
    <xf numFmtId="0" fontId="24" fillId="13" borderId="14" xfId="0" applyFont="1" applyFill="1" applyBorder="1" applyAlignment="1">
      <alignment horizontal="left" vertical="center"/>
    </xf>
    <xf numFmtId="0" fontId="48" fillId="0" borderId="0" xfId="0" applyFont="1"/>
    <xf numFmtId="0" fontId="46" fillId="0" borderId="0" xfId="0" applyFont="1"/>
    <xf numFmtId="0" fontId="37" fillId="19" borderId="10" xfId="0" applyFont="1" applyFill="1" applyBorder="1" applyAlignment="1">
      <alignment horizontal="center" vertical="center"/>
    </xf>
    <xf numFmtId="0" fontId="37" fillId="19" borderId="10" xfId="0" applyFont="1" applyFill="1" applyBorder="1" applyAlignment="1">
      <alignment horizontal="center" vertical="center" wrapText="1"/>
    </xf>
    <xf numFmtId="0" fontId="37" fillId="19" borderId="10" xfId="0" applyFont="1" applyFill="1" applyBorder="1" applyAlignment="1">
      <alignment horizontal="center"/>
    </xf>
    <xf numFmtId="0" fontId="37" fillId="19" borderId="15" xfId="0" applyFont="1" applyFill="1" applyBorder="1" applyAlignment="1">
      <alignment horizontal="center" vertical="center" wrapText="1"/>
    </xf>
    <xf numFmtId="0" fontId="37" fillId="19" borderId="11" xfId="0" applyFont="1" applyFill="1" applyBorder="1" applyAlignment="1">
      <alignment horizontal="center" vertical="center" wrapText="1"/>
    </xf>
    <xf numFmtId="0" fontId="42" fillId="19" borderId="10" xfId="0" applyFont="1" applyFill="1" applyBorder="1" applyAlignment="1">
      <alignment horizontal="center" vertical="center"/>
    </xf>
    <xf numFmtId="20" fontId="37" fillId="19" borderId="10" xfId="0" applyNumberFormat="1" applyFont="1" applyFill="1" applyBorder="1" applyAlignment="1">
      <alignment horizontal="center" vertical="center"/>
    </xf>
    <xf numFmtId="0" fontId="37" fillId="19" borderId="10" xfId="0" applyFont="1" applyFill="1" applyBorder="1" applyAlignment="1">
      <alignment vertical="center"/>
    </xf>
  </cellXfs>
  <cellStyles count="27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00000000-0005-0000-0000-00000F000000}"/>
    <cellStyle name="Normalny 2 2" xfId="23" xr:uid="{00000000-0005-0000-0000-000010000000}"/>
    <cellStyle name="Normalny 3" xfId="22" xr:uid="{00000000-0005-0000-0000-000011000000}"/>
    <cellStyle name="Normalny 3 2" xfId="25" xr:uid="{00000000-0005-0000-0000-000012000000}"/>
    <cellStyle name="Normalny 4" xfId="24" xr:uid="{00000000-0005-0000-0000-000013000000}"/>
    <cellStyle name="Normalny 5" xfId="26" xr:uid="{00000000-0005-0000-0000-000014000000}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140"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/>
        <i val="0"/>
        <strike val="0"/>
        <condense val="0"/>
        <extend val="0"/>
        <u/>
        <color auto="1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  <dxf>
      <font>
        <b val="0"/>
        <i val="0"/>
        <condense val="0"/>
        <extend val="0"/>
        <u/>
        <color auto="1"/>
      </font>
    </dxf>
    <dxf>
      <font>
        <b/>
        <i val="0"/>
        <strike val="0"/>
        <condense val="0"/>
        <extend val="0"/>
        <u/>
        <color auto="1"/>
      </font>
    </dxf>
    <dxf>
      <font>
        <strike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theme="3" tint="0.59999389629810485"/>
  </sheetPr>
  <dimension ref="A1:U339"/>
  <sheetViews>
    <sheetView zoomScaleNormal="100" zoomScaleSheetLayoutView="120" workbookViewId="0">
      <selection activeCell="D12" sqref="D12"/>
    </sheetView>
  </sheetViews>
  <sheetFormatPr defaultColWidth="9.140625" defaultRowHeight="12.75"/>
  <cols>
    <col min="1" max="1" width="4" style="3" customWidth="1"/>
    <col min="2" max="2" width="10.42578125" style="3" customWidth="1"/>
    <col min="3" max="3" width="21.42578125" style="3" customWidth="1"/>
    <col min="4" max="4" width="36.140625" style="2" customWidth="1"/>
    <col min="5" max="5" width="6" style="6" customWidth="1"/>
    <col min="6" max="6" width="6.7109375" style="2" customWidth="1"/>
    <col min="7" max="7" width="6.7109375" style="6" customWidth="1"/>
    <col min="8" max="8" width="6.7109375" style="2" customWidth="1"/>
    <col min="9" max="9" width="8.140625" style="2" customWidth="1"/>
    <col min="10" max="10" width="4.85546875" style="16" bestFit="1" customWidth="1"/>
    <col min="11" max="11" width="10.28515625" style="2" customWidth="1"/>
    <col min="12" max="16384" width="9.140625" style="2"/>
  </cols>
  <sheetData>
    <row r="1" spans="1:21" ht="19.899999999999999" customHeight="1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19.899999999999999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1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18.399999999999999" customHeight="1">
      <c r="A3" s="92" t="s">
        <v>30</v>
      </c>
      <c r="B3" s="92"/>
      <c r="C3" s="92"/>
      <c r="D3" s="92"/>
      <c r="E3" s="92"/>
      <c r="F3" s="92"/>
      <c r="G3" s="92"/>
      <c r="H3" s="92"/>
      <c r="I3" s="92"/>
      <c r="J3" s="92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</row>
    <row r="4" spans="1:21" s="13" customFormat="1" ht="17.25" customHeight="1">
      <c r="A4" s="12" t="s">
        <v>26</v>
      </c>
      <c r="B4" s="12"/>
      <c r="C4" s="12"/>
      <c r="D4" s="12"/>
      <c r="E4" s="12"/>
      <c r="F4" s="12"/>
      <c r="G4" s="89"/>
      <c r="H4" s="89"/>
      <c r="I4" s="89"/>
      <c r="J4" s="61"/>
    </row>
    <row r="5" spans="1:21" s="8" customFormat="1" ht="22.5" customHeight="1">
      <c r="A5" s="93" t="s">
        <v>7</v>
      </c>
      <c r="B5" s="93"/>
      <c r="C5" s="93"/>
      <c r="D5" s="94"/>
      <c r="E5" s="94"/>
      <c r="F5" s="94"/>
      <c r="G5" s="94"/>
      <c r="H5" s="94"/>
      <c r="I5" s="94"/>
      <c r="J5" s="62"/>
    </row>
    <row r="6" spans="1:21" s="7" customFormat="1" ht="13.5" customHeight="1">
      <c r="A6" s="95"/>
      <c r="B6" s="95"/>
      <c r="C6" s="95"/>
      <c r="D6" s="95"/>
      <c r="E6" s="95"/>
      <c r="F6" s="95"/>
      <c r="G6" s="95"/>
      <c r="H6" s="10"/>
      <c r="I6" s="11"/>
      <c r="J6" s="63"/>
    </row>
    <row r="7" spans="1:21" ht="11.25" customHeight="1">
      <c r="A7" s="87" t="s">
        <v>10</v>
      </c>
      <c r="B7" s="50" t="s">
        <v>11</v>
      </c>
      <c r="C7" s="81" t="s">
        <v>0</v>
      </c>
      <c r="D7" s="81" t="s">
        <v>2</v>
      </c>
      <c r="E7" s="83" t="s">
        <v>1</v>
      </c>
      <c r="F7" s="87" t="s">
        <v>3</v>
      </c>
      <c r="G7" s="85" t="s">
        <v>8</v>
      </c>
      <c r="H7" s="85" t="s">
        <v>9</v>
      </c>
      <c r="I7" s="50" t="s">
        <v>11</v>
      </c>
      <c r="J7" s="85" t="s">
        <v>17</v>
      </c>
    </row>
    <row r="8" spans="1:21" ht="12" customHeight="1">
      <c r="A8" s="88"/>
      <c r="B8" s="51" t="s">
        <v>12</v>
      </c>
      <c r="C8" s="82"/>
      <c r="D8" s="82"/>
      <c r="E8" s="84"/>
      <c r="F8" s="88"/>
      <c r="G8" s="85"/>
      <c r="H8" s="85"/>
      <c r="I8" s="51" t="s">
        <v>28</v>
      </c>
      <c r="J8" s="85"/>
    </row>
    <row r="9" spans="1:21" s="15" customFormat="1" ht="15.4" customHeight="1">
      <c r="A9" s="30"/>
      <c r="B9" s="30"/>
      <c r="C9" s="32"/>
      <c r="D9" s="32"/>
      <c r="E9" s="31"/>
      <c r="F9" s="57"/>
      <c r="G9" s="58"/>
      <c r="H9" s="58"/>
      <c r="I9" s="59"/>
      <c r="J9" s="46"/>
    </row>
    <row r="10" spans="1:21" s="15" customFormat="1" ht="15.4" customHeight="1">
      <c r="A10" s="30"/>
      <c r="B10" s="30"/>
      <c r="C10" s="32"/>
      <c r="D10" s="32"/>
      <c r="E10" s="31"/>
      <c r="F10" s="57"/>
      <c r="G10" s="58"/>
      <c r="H10" s="58"/>
      <c r="I10" s="59"/>
      <c r="J10" s="46"/>
    </row>
    <row r="11" spans="1:21" s="15" customFormat="1" ht="15.4" customHeight="1">
      <c r="A11" s="30"/>
      <c r="B11" s="30"/>
      <c r="C11" s="32"/>
      <c r="D11" s="32"/>
      <c r="E11" s="31"/>
      <c r="F11" s="60"/>
      <c r="G11" s="58"/>
      <c r="H11" s="58"/>
      <c r="I11" s="59"/>
      <c r="J11" s="46"/>
    </row>
    <row r="12" spans="1:21" s="15" customFormat="1" ht="15.4" customHeight="1">
      <c r="A12" s="30"/>
      <c r="B12" s="30"/>
      <c r="C12" s="32"/>
      <c r="D12" s="32"/>
      <c r="E12" s="31"/>
      <c r="F12" s="60"/>
      <c r="G12" s="58"/>
      <c r="H12" s="58"/>
      <c r="I12" s="59"/>
      <c r="J12" s="46"/>
    </row>
    <row r="13" spans="1:21" s="15" customFormat="1" ht="15.4" customHeight="1">
      <c r="A13" s="30"/>
      <c r="B13" s="30"/>
      <c r="C13" s="32"/>
      <c r="D13" s="32"/>
      <c r="E13" s="31"/>
      <c r="F13" s="57"/>
      <c r="G13" s="58"/>
      <c r="H13" s="58"/>
      <c r="I13" s="59"/>
      <c r="J13" s="46"/>
    </row>
    <row r="14" spans="1:21" s="15" customFormat="1" ht="15.4" customHeight="1">
      <c r="A14" s="30"/>
      <c r="B14" s="30"/>
      <c r="C14" s="32"/>
      <c r="D14" s="32"/>
      <c r="E14" s="31"/>
      <c r="F14" s="57"/>
      <c r="G14" s="58"/>
      <c r="H14" s="58"/>
      <c r="I14" s="59"/>
      <c r="J14" s="46"/>
    </row>
    <row r="15" spans="1:21" s="15" customFormat="1" ht="15.4" customHeight="1">
      <c r="A15" s="30"/>
      <c r="B15" s="30"/>
      <c r="C15" s="32"/>
      <c r="D15" s="32"/>
      <c r="E15" s="31"/>
      <c r="F15" s="57"/>
      <c r="G15" s="58"/>
      <c r="H15" s="58"/>
      <c r="I15" s="59"/>
      <c r="J15" s="46"/>
    </row>
    <row r="16" spans="1:21" s="15" customFormat="1" ht="15.4" customHeight="1">
      <c r="A16" s="30"/>
      <c r="B16" s="30"/>
      <c r="C16" s="32"/>
      <c r="D16" s="32"/>
      <c r="E16" s="31"/>
      <c r="F16" s="57"/>
      <c r="G16" s="58"/>
      <c r="H16" s="58"/>
      <c r="I16" s="59"/>
      <c r="J16" s="46"/>
    </row>
    <row r="17" spans="1:10" s="15" customFormat="1" ht="15.4" customHeight="1">
      <c r="A17" s="30"/>
      <c r="B17" s="30"/>
      <c r="C17" s="32"/>
      <c r="D17" s="32"/>
      <c r="E17" s="31"/>
      <c r="F17" s="60"/>
      <c r="G17" s="58"/>
      <c r="H17" s="58"/>
      <c r="I17" s="59"/>
      <c r="J17" s="46"/>
    </row>
    <row r="18" spans="1:10" s="15" customFormat="1" ht="15.4" customHeight="1">
      <c r="A18" s="30"/>
      <c r="B18" s="30"/>
      <c r="C18" s="32"/>
      <c r="D18" s="32"/>
      <c r="E18" s="31"/>
      <c r="F18" s="60"/>
      <c r="G18" s="58"/>
      <c r="H18" s="58"/>
      <c r="I18" s="59"/>
      <c r="J18" s="46"/>
    </row>
    <row r="19" spans="1:10" s="15" customFormat="1" ht="15.4" customHeight="1">
      <c r="A19" s="30"/>
      <c r="B19" s="30"/>
      <c r="C19" s="32"/>
      <c r="D19" s="32"/>
      <c r="E19" s="31"/>
      <c r="F19" s="57"/>
      <c r="G19" s="58"/>
      <c r="H19" s="58"/>
      <c r="I19" s="59"/>
      <c r="J19" s="46"/>
    </row>
    <row r="20" spans="1:10" s="15" customFormat="1" ht="15.4" customHeight="1">
      <c r="A20" s="30"/>
      <c r="B20" s="30"/>
      <c r="C20" s="32"/>
      <c r="D20" s="32"/>
      <c r="E20" s="31"/>
      <c r="F20" s="57"/>
      <c r="G20" s="58"/>
      <c r="H20" s="58"/>
      <c r="I20" s="59"/>
      <c r="J20" s="46"/>
    </row>
    <row r="21" spans="1:10" s="15" customFormat="1" ht="15.4" customHeight="1">
      <c r="A21" s="30"/>
      <c r="B21" s="30"/>
      <c r="C21" s="32"/>
      <c r="D21" s="32"/>
      <c r="E21" s="31"/>
      <c r="F21" s="57"/>
      <c r="G21" s="58"/>
      <c r="H21" s="58"/>
      <c r="I21" s="59"/>
      <c r="J21" s="46"/>
    </row>
    <row r="22" spans="1:10" s="15" customFormat="1" ht="15.4" customHeight="1">
      <c r="A22" s="30"/>
      <c r="B22" s="30"/>
      <c r="C22" s="32"/>
      <c r="D22" s="32"/>
      <c r="E22" s="31"/>
      <c r="F22" s="57"/>
      <c r="G22" s="58"/>
      <c r="H22" s="58"/>
      <c r="I22" s="59"/>
      <c r="J22" s="46"/>
    </row>
    <row r="23" spans="1:10" s="15" customFormat="1" ht="15.4" customHeight="1">
      <c r="A23" s="30"/>
      <c r="B23" s="30"/>
      <c r="C23" s="32"/>
      <c r="D23" s="32"/>
      <c r="E23" s="31"/>
      <c r="F23" s="60"/>
      <c r="G23" s="58"/>
      <c r="H23" s="58"/>
      <c r="I23" s="59"/>
      <c r="J23" s="46"/>
    </row>
    <row r="24" spans="1:10" s="15" customFormat="1" ht="15.4" customHeight="1">
      <c r="A24" s="30"/>
      <c r="B24" s="30"/>
      <c r="C24" s="32"/>
      <c r="D24" s="32"/>
      <c r="E24" s="31"/>
      <c r="F24" s="60"/>
      <c r="G24" s="58"/>
      <c r="H24" s="58"/>
      <c r="I24" s="59"/>
      <c r="J24" s="46"/>
    </row>
    <row r="25" spans="1:10" s="15" customFormat="1" ht="15.4" customHeight="1">
      <c r="A25" s="30"/>
      <c r="B25" s="30"/>
      <c r="C25" s="32"/>
      <c r="D25" s="32"/>
      <c r="E25" s="31"/>
      <c r="F25" s="57"/>
      <c r="G25" s="58"/>
      <c r="H25" s="58"/>
      <c r="I25" s="59"/>
      <c r="J25" s="46"/>
    </row>
    <row r="26" spans="1:10" s="15" customFormat="1" ht="15.4" customHeight="1">
      <c r="A26" s="30"/>
      <c r="B26" s="30"/>
      <c r="C26" s="32"/>
      <c r="D26" s="32"/>
      <c r="E26" s="31"/>
      <c r="F26" s="57"/>
      <c r="G26" s="58"/>
      <c r="H26" s="58"/>
      <c r="I26" s="59"/>
      <c r="J26" s="46"/>
    </row>
    <row r="27" spans="1:10" s="15" customFormat="1" ht="15.4" customHeight="1">
      <c r="A27" s="30"/>
      <c r="B27" s="30"/>
      <c r="C27" s="32"/>
      <c r="D27" s="32"/>
      <c r="E27" s="31"/>
      <c r="F27" s="57"/>
      <c r="G27" s="58"/>
      <c r="H27" s="58"/>
      <c r="I27" s="59"/>
      <c r="J27" s="46"/>
    </row>
    <row r="28" spans="1:10" s="15" customFormat="1" ht="15.4" customHeight="1">
      <c r="A28" s="30"/>
      <c r="B28" s="30"/>
      <c r="C28" s="32"/>
      <c r="D28" s="32"/>
      <c r="E28" s="31"/>
      <c r="F28" s="60"/>
      <c r="G28" s="58"/>
      <c r="H28" s="58"/>
      <c r="I28" s="59"/>
      <c r="J28" s="46"/>
    </row>
    <row r="29" spans="1:10" s="15" customFormat="1" ht="15.4" customHeight="1">
      <c r="A29" s="30"/>
      <c r="B29" s="30"/>
      <c r="C29" s="32"/>
      <c r="D29" s="32"/>
      <c r="E29" s="31"/>
      <c r="F29" s="60"/>
      <c r="G29" s="58"/>
      <c r="H29" s="58"/>
      <c r="I29" s="59"/>
      <c r="J29" s="46"/>
    </row>
    <row r="30" spans="1:10" s="15" customFormat="1" ht="15.4" customHeight="1">
      <c r="A30" s="30"/>
      <c r="B30" s="30"/>
      <c r="C30" s="32"/>
      <c r="D30" s="32"/>
      <c r="E30" s="31"/>
      <c r="F30" s="57"/>
      <c r="G30" s="58"/>
      <c r="H30" s="58"/>
      <c r="I30" s="59"/>
      <c r="J30" s="46"/>
    </row>
    <row r="31" spans="1:10" s="15" customFormat="1" ht="15.4" customHeight="1">
      <c r="A31" s="30"/>
      <c r="B31" s="30"/>
      <c r="C31" s="32"/>
      <c r="D31" s="32"/>
      <c r="E31" s="31"/>
      <c r="F31" s="57"/>
      <c r="G31" s="58"/>
      <c r="H31" s="58"/>
      <c r="I31" s="59"/>
      <c r="J31" s="46"/>
    </row>
    <row r="32" spans="1:10" s="15" customFormat="1" ht="15.4" customHeight="1">
      <c r="A32" s="30"/>
      <c r="B32" s="30"/>
      <c r="C32" s="32"/>
      <c r="D32" s="32"/>
      <c r="E32" s="31"/>
      <c r="F32" s="57"/>
      <c r="G32" s="58"/>
      <c r="H32" s="58"/>
      <c r="I32" s="59"/>
      <c r="J32" s="46"/>
    </row>
    <row r="33" spans="1:10" s="15" customFormat="1" ht="15.4" customHeight="1">
      <c r="A33" s="30"/>
      <c r="B33" s="30"/>
      <c r="C33" s="32"/>
      <c r="D33" s="32"/>
      <c r="E33" s="31"/>
      <c r="F33" s="57"/>
      <c r="G33" s="58"/>
      <c r="H33" s="58"/>
      <c r="I33" s="59"/>
      <c r="J33" s="46"/>
    </row>
    <row r="34" spans="1:10" s="15" customFormat="1" ht="15.4" customHeight="1">
      <c r="A34" s="30"/>
      <c r="B34" s="30"/>
      <c r="C34" s="32"/>
      <c r="D34" s="32"/>
      <c r="E34" s="31"/>
      <c r="F34" s="57"/>
      <c r="G34" s="58"/>
      <c r="H34" s="58"/>
      <c r="I34" s="59"/>
      <c r="J34" s="46"/>
    </row>
    <row r="35" spans="1:10" s="15" customFormat="1" ht="15.4" customHeight="1">
      <c r="A35" s="30"/>
      <c r="B35" s="30"/>
      <c r="C35" s="32"/>
      <c r="D35" s="32"/>
      <c r="E35" s="31"/>
      <c r="F35" s="60"/>
      <c r="G35" s="58"/>
      <c r="H35" s="58"/>
      <c r="I35" s="59"/>
      <c r="J35" s="46"/>
    </row>
    <row r="36" spans="1:10" s="15" customFormat="1" ht="15.4" customHeight="1">
      <c r="A36" s="30"/>
      <c r="B36" s="30"/>
      <c r="C36" s="32"/>
      <c r="D36" s="32"/>
      <c r="E36" s="31"/>
      <c r="F36" s="60"/>
      <c r="G36" s="58"/>
      <c r="H36" s="58"/>
      <c r="I36" s="59"/>
      <c r="J36" s="46"/>
    </row>
    <row r="37" spans="1:10" s="15" customFormat="1" ht="15.4" customHeight="1">
      <c r="A37" s="30"/>
      <c r="B37" s="30"/>
      <c r="C37" s="32"/>
      <c r="D37" s="32"/>
      <c r="E37" s="31"/>
      <c r="F37" s="57"/>
      <c r="G37" s="58"/>
      <c r="H37" s="58"/>
      <c r="I37" s="59"/>
      <c r="J37" s="46"/>
    </row>
    <row r="38" spans="1:10" s="15" customFormat="1" ht="15.4" customHeight="1">
      <c r="A38" s="30"/>
      <c r="B38" s="30"/>
      <c r="C38" s="32"/>
      <c r="D38" s="32"/>
      <c r="E38" s="31"/>
      <c r="F38" s="57"/>
      <c r="G38" s="58"/>
      <c r="H38" s="58"/>
      <c r="I38" s="59"/>
      <c r="J38" s="46"/>
    </row>
    <row r="39" spans="1:10" s="15" customFormat="1" ht="15.4" customHeight="1">
      <c r="A39" s="30"/>
      <c r="B39" s="30"/>
      <c r="C39" s="32"/>
      <c r="D39" s="32"/>
      <c r="E39" s="31"/>
      <c r="F39" s="57"/>
      <c r="G39" s="58"/>
      <c r="H39" s="58"/>
      <c r="I39" s="59"/>
      <c r="J39" s="46"/>
    </row>
    <row r="40" spans="1:10" s="15" customFormat="1" ht="15.4" customHeight="1">
      <c r="A40" s="30"/>
      <c r="B40" s="30"/>
      <c r="C40" s="32"/>
      <c r="D40" s="32"/>
      <c r="E40" s="31"/>
      <c r="F40" s="57"/>
      <c r="G40" s="58"/>
      <c r="H40" s="58"/>
      <c r="I40" s="59"/>
      <c r="J40" s="46"/>
    </row>
    <row r="41" spans="1:10" s="15" customFormat="1" ht="15.4" customHeight="1">
      <c r="A41" s="30"/>
      <c r="B41" s="30"/>
      <c r="C41" s="32"/>
      <c r="D41" s="32"/>
      <c r="E41" s="31"/>
      <c r="F41" s="57"/>
      <c r="G41" s="58"/>
      <c r="H41" s="58"/>
      <c r="I41" s="59"/>
      <c r="J41" s="46"/>
    </row>
    <row r="42" spans="1:10" s="15" customFormat="1" ht="15.4" customHeight="1">
      <c r="A42" s="30"/>
      <c r="B42" s="30"/>
      <c r="C42" s="32"/>
      <c r="D42" s="32"/>
      <c r="E42" s="31"/>
      <c r="F42" s="60"/>
      <c r="G42" s="58"/>
      <c r="H42" s="58"/>
      <c r="I42" s="59"/>
      <c r="J42" s="46"/>
    </row>
    <row r="43" spans="1:10" s="15" customFormat="1" ht="15.4" customHeight="1">
      <c r="A43" s="30"/>
      <c r="B43" s="30"/>
      <c r="C43" s="32"/>
      <c r="D43" s="32"/>
      <c r="E43" s="31"/>
      <c r="F43" s="57"/>
      <c r="G43" s="58"/>
      <c r="H43" s="58"/>
      <c r="I43" s="59"/>
      <c r="J43" s="46"/>
    </row>
    <row r="44" spans="1:10" s="15" customFormat="1" ht="15.4" customHeight="1">
      <c r="A44" s="30"/>
      <c r="B44" s="30"/>
      <c r="C44" s="32"/>
      <c r="D44" s="32"/>
      <c r="E44" s="31"/>
      <c r="F44" s="60"/>
      <c r="G44" s="58"/>
      <c r="H44" s="58"/>
      <c r="I44" s="59"/>
      <c r="J44" s="46"/>
    </row>
    <row r="45" spans="1:10" s="15" customFormat="1" ht="15.4" customHeight="1">
      <c r="A45" s="30"/>
      <c r="B45" s="30"/>
      <c r="C45" s="32"/>
      <c r="D45" s="32"/>
      <c r="E45" s="31"/>
      <c r="F45" s="57"/>
      <c r="G45" s="58"/>
      <c r="H45" s="58"/>
      <c r="I45" s="59"/>
      <c r="J45" s="46"/>
    </row>
    <row r="46" spans="1:10" s="15" customFormat="1" ht="15.4" customHeight="1">
      <c r="A46" s="30"/>
      <c r="B46" s="30"/>
      <c r="C46" s="32"/>
      <c r="D46" s="32"/>
      <c r="E46" s="31"/>
      <c r="F46" s="57"/>
      <c r="G46" s="58"/>
      <c r="H46" s="58"/>
      <c r="I46" s="59"/>
      <c r="J46" s="46"/>
    </row>
    <row r="47" spans="1:10" s="15" customFormat="1" ht="15.4" customHeight="1">
      <c r="A47" s="30"/>
      <c r="B47" s="30"/>
      <c r="C47" s="32"/>
      <c r="D47" s="32"/>
      <c r="E47" s="31"/>
      <c r="F47" s="60"/>
      <c r="G47" s="58"/>
      <c r="H47" s="58"/>
      <c r="I47" s="59"/>
      <c r="J47" s="46"/>
    </row>
    <row r="48" spans="1:10" s="15" customFormat="1" ht="15.4" customHeight="1">
      <c r="A48" s="30"/>
      <c r="B48" s="30"/>
      <c r="C48" s="32"/>
      <c r="D48" s="32"/>
      <c r="E48" s="31"/>
      <c r="F48" s="60"/>
      <c r="G48" s="58"/>
      <c r="H48" s="58"/>
      <c r="I48" s="59"/>
      <c r="J48" s="46"/>
    </row>
    <row r="49" spans="1:10" s="15" customFormat="1" ht="15.4" customHeight="1">
      <c r="A49" s="30"/>
      <c r="B49" s="30"/>
      <c r="C49" s="32"/>
      <c r="D49" s="32"/>
      <c r="E49" s="31"/>
      <c r="F49" s="57"/>
      <c r="G49" s="58"/>
      <c r="H49" s="58"/>
      <c r="I49" s="59"/>
      <c r="J49" s="46"/>
    </row>
    <row r="50" spans="1:10" s="15" customFormat="1" ht="15.4" customHeight="1">
      <c r="A50" s="30"/>
      <c r="B50" s="30"/>
      <c r="C50" s="32"/>
      <c r="D50" s="32"/>
      <c r="E50" s="31"/>
      <c r="F50" s="57"/>
      <c r="G50" s="58"/>
      <c r="H50" s="58"/>
      <c r="I50" s="59"/>
      <c r="J50" s="46"/>
    </row>
    <row r="51" spans="1:10" s="15" customFormat="1" ht="15.4" customHeight="1">
      <c r="A51" s="30"/>
      <c r="B51" s="30"/>
      <c r="C51" s="32"/>
      <c r="D51" s="32"/>
      <c r="E51" s="31"/>
      <c r="F51" s="57"/>
      <c r="G51" s="58"/>
      <c r="H51" s="58"/>
      <c r="I51" s="59"/>
      <c r="J51" s="46"/>
    </row>
    <row r="52" spans="1:10" s="15" customFormat="1" ht="15.4" customHeight="1">
      <c r="A52" s="30"/>
      <c r="B52" s="30"/>
      <c r="C52" s="32"/>
      <c r="D52" s="32"/>
      <c r="E52" s="31"/>
      <c r="F52" s="57"/>
      <c r="G52" s="58"/>
      <c r="H52" s="58"/>
      <c r="I52" s="59"/>
      <c r="J52" s="46"/>
    </row>
    <row r="53" spans="1:10" s="15" customFormat="1" ht="15.4" customHeight="1">
      <c r="A53" s="30"/>
      <c r="B53" s="30"/>
      <c r="C53" s="32"/>
      <c r="D53" s="32"/>
      <c r="E53" s="31"/>
      <c r="F53" s="60"/>
      <c r="G53" s="58"/>
      <c r="H53" s="58"/>
      <c r="I53" s="59"/>
      <c r="J53" s="46"/>
    </row>
    <row r="54" spans="1:10" s="15" customFormat="1" ht="15.4" customHeight="1">
      <c r="A54" s="30"/>
      <c r="B54" s="30"/>
      <c r="C54" s="32"/>
      <c r="D54" s="32"/>
      <c r="E54" s="31"/>
      <c r="F54" s="60"/>
      <c r="G54" s="58"/>
      <c r="H54" s="58"/>
      <c r="I54" s="59"/>
      <c r="J54" s="46"/>
    </row>
    <row r="55" spans="1:10" s="15" customFormat="1" ht="15.4" customHeight="1">
      <c r="A55" s="30"/>
      <c r="B55" s="30"/>
      <c r="C55" s="32"/>
      <c r="D55" s="32"/>
      <c r="E55" s="31"/>
      <c r="F55" s="57"/>
      <c r="G55" s="58"/>
      <c r="H55" s="58"/>
      <c r="I55" s="59"/>
      <c r="J55" s="46"/>
    </row>
    <row r="56" spans="1:10" s="15" customFormat="1" ht="15.4" customHeight="1">
      <c r="A56" s="30"/>
      <c r="B56" s="30"/>
      <c r="C56" s="32"/>
      <c r="D56" s="32"/>
      <c r="E56" s="31"/>
      <c r="F56" s="57"/>
      <c r="G56" s="58"/>
      <c r="H56" s="58"/>
      <c r="I56" s="59"/>
      <c r="J56" s="46"/>
    </row>
    <row r="57" spans="1:10" s="15" customFormat="1" ht="15.4" customHeight="1">
      <c r="A57" s="30"/>
      <c r="B57" s="30"/>
      <c r="C57" s="32"/>
      <c r="D57" s="32"/>
      <c r="E57" s="31"/>
      <c r="F57" s="57"/>
      <c r="G57" s="58"/>
      <c r="H57" s="58"/>
      <c r="I57" s="59"/>
      <c r="J57" s="46"/>
    </row>
    <row r="58" spans="1:10" s="15" customFormat="1" ht="15.4" customHeight="1">
      <c r="A58" s="30"/>
      <c r="B58" s="30"/>
      <c r="C58" s="32"/>
      <c r="D58" s="32"/>
      <c r="E58" s="31"/>
      <c r="F58" s="57"/>
      <c r="G58" s="58"/>
      <c r="H58" s="58"/>
      <c r="I58" s="59"/>
      <c r="J58" s="46"/>
    </row>
    <row r="59" spans="1:10" s="15" customFormat="1" ht="15.4" customHeight="1">
      <c r="A59" s="30"/>
      <c r="B59" s="30"/>
      <c r="C59" s="32"/>
      <c r="D59" s="32"/>
      <c r="E59" s="31"/>
      <c r="F59" s="60"/>
      <c r="G59" s="58"/>
      <c r="H59" s="58"/>
      <c r="I59" s="59"/>
      <c r="J59" s="46"/>
    </row>
    <row r="60" spans="1:10" s="15" customFormat="1" ht="15.4" customHeight="1">
      <c r="A60" s="30"/>
      <c r="B60" s="30"/>
      <c r="C60" s="32"/>
      <c r="D60" s="32"/>
      <c r="E60" s="31"/>
      <c r="F60" s="60"/>
      <c r="G60" s="58"/>
      <c r="H60" s="58"/>
      <c r="I60" s="59"/>
      <c r="J60" s="46"/>
    </row>
    <row r="61" spans="1:10" s="15" customFormat="1" ht="15.4" customHeight="1">
      <c r="A61" s="30"/>
      <c r="B61" s="30"/>
      <c r="C61" s="32"/>
      <c r="D61" s="32"/>
      <c r="E61" s="31"/>
      <c r="F61" s="57"/>
      <c r="G61" s="58"/>
      <c r="H61" s="58"/>
      <c r="I61" s="59"/>
      <c r="J61" s="46"/>
    </row>
    <row r="62" spans="1:10" s="15" customFormat="1" ht="15.4" customHeight="1">
      <c r="A62" s="30"/>
      <c r="B62" s="30"/>
      <c r="C62" s="32"/>
      <c r="D62" s="32"/>
      <c r="E62" s="31"/>
      <c r="F62" s="57"/>
      <c r="G62" s="58"/>
      <c r="H62" s="58"/>
      <c r="I62" s="59"/>
      <c r="J62" s="46"/>
    </row>
    <row r="63" spans="1:10" s="15" customFormat="1" ht="15.4" customHeight="1">
      <c r="A63" s="30"/>
      <c r="B63" s="30"/>
      <c r="C63" s="32"/>
      <c r="D63" s="32"/>
      <c r="E63" s="31"/>
      <c r="F63" s="57"/>
      <c r="G63" s="58"/>
      <c r="H63" s="58"/>
      <c r="I63" s="59"/>
      <c r="J63" s="46"/>
    </row>
    <row r="64" spans="1:10" s="15" customFormat="1" ht="15.4" customHeight="1">
      <c r="A64" s="30"/>
      <c r="B64" s="30"/>
      <c r="C64" s="32"/>
      <c r="D64" s="32"/>
      <c r="E64" s="31"/>
      <c r="F64" s="57"/>
      <c r="G64" s="58"/>
      <c r="H64" s="58"/>
      <c r="I64" s="59"/>
      <c r="J64" s="46"/>
    </row>
    <row r="65" spans="1:10" s="15" customFormat="1" ht="15.4" customHeight="1">
      <c r="A65" s="30"/>
      <c r="B65" s="30"/>
      <c r="C65" s="32"/>
      <c r="D65" s="32"/>
      <c r="E65" s="31"/>
      <c r="F65" s="60"/>
      <c r="G65" s="58"/>
      <c r="H65" s="58"/>
      <c r="I65" s="59"/>
      <c r="J65" s="46"/>
    </row>
    <row r="66" spans="1:10" s="15" customFormat="1" ht="15.4" customHeight="1">
      <c r="A66" s="30"/>
      <c r="B66" s="30"/>
      <c r="C66" s="32"/>
      <c r="D66" s="32"/>
      <c r="E66" s="31"/>
      <c r="F66" s="60"/>
      <c r="G66" s="58"/>
      <c r="H66" s="58"/>
      <c r="I66" s="59"/>
      <c r="J66" s="46"/>
    </row>
    <row r="67" spans="1:10" s="15" customFormat="1" ht="15.4" customHeight="1">
      <c r="A67" s="30"/>
      <c r="B67" s="30"/>
      <c r="C67" s="32"/>
      <c r="D67" s="32"/>
      <c r="E67" s="31"/>
      <c r="F67" s="57"/>
      <c r="G67" s="58"/>
      <c r="H67" s="58"/>
      <c r="I67" s="59"/>
      <c r="J67" s="46"/>
    </row>
    <row r="68" spans="1:10" s="15" customFormat="1" ht="15.4" customHeight="1">
      <c r="A68" s="30"/>
      <c r="B68" s="30"/>
      <c r="C68" s="32"/>
      <c r="D68" s="32"/>
      <c r="E68" s="31"/>
      <c r="F68" s="57"/>
      <c r="G68" s="58"/>
      <c r="H68" s="58"/>
      <c r="I68" s="59"/>
      <c r="J68" s="46"/>
    </row>
    <row r="69" spans="1:10" s="15" customFormat="1" ht="15.4" customHeight="1">
      <c r="A69" s="30"/>
      <c r="B69" s="30"/>
      <c r="C69" s="32"/>
      <c r="D69" s="32"/>
      <c r="E69" s="31"/>
      <c r="F69" s="57"/>
      <c r="G69" s="58"/>
      <c r="H69" s="58"/>
      <c r="I69" s="59"/>
      <c r="J69" s="46"/>
    </row>
    <row r="70" spans="1:10" s="15" customFormat="1" ht="15.4" customHeight="1">
      <c r="A70" s="30"/>
      <c r="B70" s="30"/>
      <c r="C70" s="32"/>
      <c r="D70" s="32"/>
      <c r="E70" s="31"/>
      <c r="F70" s="57"/>
      <c r="G70" s="58"/>
      <c r="H70" s="58"/>
      <c r="I70" s="59"/>
      <c r="J70" s="46"/>
    </row>
    <row r="71" spans="1:10" s="15" customFormat="1" ht="15.4" customHeight="1">
      <c r="A71" s="30"/>
      <c r="B71" s="30"/>
      <c r="C71" s="32"/>
      <c r="D71" s="32"/>
      <c r="E71" s="31"/>
      <c r="F71" s="60"/>
      <c r="G71" s="58"/>
      <c r="H71" s="58"/>
      <c r="I71" s="59"/>
      <c r="J71" s="46"/>
    </row>
    <row r="72" spans="1:10" s="15" customFormat="1" ht="15.4" customHeight="1">
      <c r="A72" s="30"/>
      <c r="B72" s="30"/>
      <c r="C72" s="32"/>
      <c r="D72" s="32"/>
      <c r="E72" s="31"/>
      <c r="F72" s="57"/>
      <c r="G72" s="58"/>
      <c r="H72" s="58"/>
      <c r="I72" s="59"/>
      <c r="J72" s="46"/>
    </row>
    <row r="73" spans="1:10" s="15" customFormat="1" ht="15.4" customHeight="1">
      <c r="A73" s="30"/>
      <c r="B73" s="30"/>
      <c r="C73" s="32"/>
      <c r="D73" s="32"/>
      <c r="E73" s="31"/>
      <c r="F73" s="57"/>
      <c r="G73" s="58"/>
      <c r="H73" s="58"/>
      <c r="I73" s="59"/>
      <c r="J73" s="46"/>
    </row>
    <row r="74" spans="1:10" s="15" customFormat="1" ht="15.4" customHeight="1">
      <c r="A74" s="30"/>
      <c r="B74" s="30"/>
      <c r="C74" s="32"/>
      <c r="D74" s="32"/>
      <c r="E74" s="31"/>
      <c r="F74" s="57"/>
      <c r="G74" s="58"/>
      <c r="H74" s="58"/>
      <c r="I74" s="59"/>
      <c r="J74" s="46"/>
    </row>
    <row r="75" spans="1:10" s="15" customFormat="1" ht="15.4" customHeight="1">
      <c r="A75" s="30"/>
      <c r="B75" s="30"/>
      <c r="C75" s="32"/>
      <c r="D75" s="32"/>
      <c r="E75" s="31"/>
      <c r="F75" s="60"/>
      <c r="G75" s="58"/>
      <c r="H75" s="58"/>
      <c r="I75" s="59"/>
      <c r="J75" s="46"/>
    </row>
    <row r="76" spans="1:10" s="15" customFormat="1" ht="15.4" customHeight="1">
      <c r="A76" s="30"/>
      <c r="B76" s="30"/>
      <c r="C76" s="32"/>
      <c r="D76" s="32"/>
      <c r="E76" s="31"/>
      <c r="F76" s="60"/>
      <c r="G76" s="58"/>
      <c r="H76" s="58"/>
      <c r="I76" s="59"/>
      <c r="J76" s="46"/>
    </row>
    <row r="77" spans="1:10" s="15" customFormat="1" ht="15.4" customHeight="1">
      <c r="A77" s="30"/>
      <c r="B77" s="30"/>
      <c r="C77" s="32"/>
      <c r="D77" s="32"/>
      <c r="E77" s="31"/>
      <c r="F77" s="57"/>
      <c r="G77" s="58"/>
      <c r="H77" s="58"/>
      <c r="I77" s="59"/>
      <c r="J77" s="46"/>
    </row>
    <row r="78" spans="1:10" s="15" customFormat="1" ht="15.4" customHeight="1">
      <c r="A78" s="30"/>
      <c r="B78" s="30"/>
      <c r="C78" s="32"/>
      <c r="D78" s="32"/>
      <c r="E78" s="31"/>
      <c r="F78" s="60"/>
      <c r="G78" s="58"/>
      <c r="H78" s="58"/>
      <c r="I78" s="59"/>
      <c r="J78" s="46"/>
    </row>
    <row r="79" spans="1:10" s="15" customFormat="1" ht="15.4" customHeight="1">
      <c r="A79" s="30"/>
      <c r="B79" s="30"/>
      <c r="C79" s="32"/>
      <c r="D79" s="32"/>
      <c r="E79" s="31"/>
      <c r="F79" s="60"/>
      <c r="G79" s="58"/>
      <c r="H79" s="58"/>
      <c r="I79" s="59"/>
      <c r="J79" s="46"/>
    </row>
    <row r="80" spans="1:10" s="15" customFormat="1" ht="15.4" customHeight="1">
      <c r="A80" s="30"/>
      <c r="B80" s="30"/>
      <c r="C80" s="32"/>
      <c r="D80" s="32"/>
      <c r="E80" s="31"/>
      <c r="F80" s="57"/>
      <c r="G80" s="58"/>
      <c r="H80" s="58"/>
      <c r="I80" s="59"/>
      <c r="J80" s="46"/>
    </row>
    <row r="81" spans="1:10" s="15" customFormat="1" ht="15.4" customHeight="1">
      <c r="A81" s="30"/>
      <c r="B81" s="30"/>
      <c r="C81" s="32"/>
      <c r="D81" s="32"/>
      <c r="E81" s="31"/>
      <c r="F81" s="57"/>
      <c r="G81" s="58"/>
      <c r="H81" s="58"/>
      <c r="I81" s="59"/>
      <c r="J81" s="46"/>
    </row>
    <row r="82" spans="1:10" s="15" customFormat="1" ht="15.4" customHeight="1">
      <c r="A82" s="30"/>
      <c r="B82" s="30"/>
      <c r="C82" s="32"/>
      <c r="D82" s="32"/>
      <c r="E82" s="31"/>
      <c r="F82" s="57"/>
      <c r="G82" s="58"/>
      <c r="H82" s="58"/>
      <c r="I82" s="59"/>
      <c r="J82" s="46"/>
    </row>
    <row r="83" spans="1:10" s="15" customFormat="1" ht="15.4" customHeight="1">
      <c r="A83" s="30"/>
      <c r="B83" s="30"/>
      <c r="C83" s="32"/>
      <c r="D83" s="32"/>
      <c r="E83" s="31"/>
      <c r="F83" s="57"/>
      <c r="G83" s="58"/>
      <c r="H83" s="58"/>
      <c r="I83" s="59"/>
      <c r="J83" s="46"/>
    </row>
    <row r="84" spans="1:10" s="15" customFormat="1" ht="15.4" customHeight="1">
      <c r="A84" s="30"/>
      <c r="B84" s="30"/>
      <c r="C84" s="32"/>
      <c r="D84" s="32"/>
      <c r="E84" s="31"/>
      <c r="F84" s="57"/>
      <c r="G84" s="58"/>
      <c r="H84" s="58"/>
      <c r="I84" s="59"/>
      <c r="J84" s="46"/>
    </row>
    <row r="85" spans="1:10" s="15" customFormat="1" ht="15.4" customHeight="1">
      <c r="A85" s="30"/>
      <c r="B85" s="30"/>
      <c r="C85" s="32"/>
      <c r="D85" s="32"/>
      <c r="E85" s="31"/>
      <c r="F85" s="60"/>
      <c r="G85" s="58"/>
      <c r="H85" s="58"/>
      <c r="I85" s="59"/>
      <c r="J85" s="46"/>
    </row>
    <row r="86" spans="1:10" s="15" customFormat="1" ht="15.4" customHeight="1">
      <c r="A86" s="30"/>
      <c r="B86" s="30"/>
      <c r="C86" s="32"/>
      <c r="D86" s="32"/>
      <c r="E86" s="31"/>
      <c r="F86" s="57"/>
      <c r="G86" s="58"/>
      <c r="H86" s="58"/>
      <c r="I86" s="59"/>
      <c r="J86" s="46"/>
    </row>
    <row r="87" spans="1:10" s="15" customFormat="1" ht="15.4" customHeight="1">
      <c r="A87" s="30"/>
      <c r="B87" s="30"/>
      <c r="C87" s="32"/>
      <c r="D87" s="32"/>
      <c r="E87" s="31"/>
      <c r="F87" s="60"/>
      <c r="G87" s="58"/>
      <c r="H87" s="58"/>
      <c r="I87" s="59"/>
      <c r="J87" s="46"/>
    </row>
    <row r="88" spans="1:10" s="15" customFormat="1" ht="15.4" customHeight="1">
      <c r="A88" s="30"/>
      <c r="B88" s="30"/>
      <c r="C88" s="32"/>
      <c r="D88" s="32"/>
      <c r="E88" s="31"/>
      <c r="F88" s="57"/>
      <c r="G88" s="58"/>
      <c r="H88" s="58"/>
      <c r="I88" s="59"/>
      <c r="J88" s="46"/>
    </row>
    <row r="89" spans="1:10" s="15" customFormat="1" ht="15.4" customHeight="1">
      <c r="A89" s="30"/>
      <c r="B89" s="30"/>
      <c r="C89" s="32"/>
      <c r="D89" s="32"/>
      <c r="E89" s="31"/>
      <c r="F89" s="57"/>
      <c r="G89" s="58"/>
      <c r="H89" s="58"/>
      <c r="I89" s="59"/>
      <c r="J89" s="46"/>
    </row>
    <row r="90" spans="1:10" s="15" customFormat="1" ht="15.4" customHeight="1">
      <c r="A90" s="30"/>
      <c r="B90" s="30"/>
      <c r="C90" s="32"/>
      <c r="D90" s="32"/>
      <c r="E90" s="31"/>
      <c r="F90" s="60"/>
      <c r="G90" s="58"/>
      <c r="H90" s="58"/>
      <c r="I90" s="59"/>
      <c r="J90" s="46"/>
    </row>
    <row r="91" spans="1:10" s="15" customFormat="1" ht="15.4" customHeight="1">
      <c r="A91" s="30"/>
      <c r="B91" s="30"/>
      <c r="C91" s="32"/>
      <c r="D91" s="32"/>
      <c r="E91" s="31"/>
      <c r="F91" s="60"/>
      <c r="G91" s="58"/>
      <c r="H91" s="58"/>
      <c r="I91" s="59"/>
      <c r="J91" s="46"/>
    </row>
    <row r="92" spans="1:10" s="15" customFormat="1" ht="15.4" customHeight="1">
      <c r="A92" s="30"/>
      <c r="B92" s="30"/>
      <c r="C92" s="32"/>
      <c r="D92" s="32"/>
      <c r="E92" s="31"/>
      <c r="F92" s="57"/>
      <c r="G92" s="58"/>
      <c r="H92" s="58"/>
      <c r="I92" s="59"/>
      <c r="J92" s="46"/>
    </row>
    <row r="93" spans="1:10" s="15" customFormat="1" ht="15.4" customHeight="1">
      <c r="A93" s="30"/>
      <c r="B93" s="30"/>
      <c r="C93" s="32"/>
      <c r="D93" s="32"/>
      <c r="E93" s="31"/>
      <c r="F93" s="57"/>
      <c r="G93" s="58"/>
      <c r="H93" s="58"/>
      <c r="I93" s="59"/>
      <c r="J93" s="46"/>
    </row>
    <row r="94" spans="1:10" s="15" customFormat="1" ht="15.4" customHeight="1">
      <c r="A94" s="30"/>
      <c r="B94" s="30"/>
      <c r="C94" s="32"/>
      <c r="D94" s="32"/>
      <c r="E94" s="31"/>
      <c r="F94" s="57"/>
      <c r="G94" s="58"/>
      <c r="H94" s="58"/>
      <c r="I94" s="59"/>
      <c r="J94" s="46"/>
    </row>
    <row r="95" spans="1:10" s="15" customFormat="1" ht="15.4" customHeight="1">
      <c r="A95" s="30"/>
      <c r="B95" s="30"/>
      <c r="C95" s="32"/>
      <c r="D95" s="32"/>
      <c r="E95" s="31"/>
      <c r="F95" s="57"/>
      <c r="G95" s="58"/>
      <c r="H95" s="58"/>
      <c r="I95" s="59"/>
      <c r="J95" s="46"/>
    </row>
    <row r="96" spans="1:10" s="15" customFormat="1" ht="15.4" customHeight="1">
      <c r="A96" s="30"/>
      <c r="B96" s="30"/>
      <c r="C96" s="32"/>
      <c r="D96" s="32"/>
      <c r="E96" s="31"/>
      <c r="F96" s="60"/>
      <c r="G96" s="58"/>
      <c r="H96" s="58"/>
      <c r="I96" s="59"/>
      <c r="J96" s="46"/>
    </row>
    <row r="97" spans="1:10" s="15" customFormat="1" ht="15.4" customHeight="1">
      <c r="A97" s="30"/>
      <c r="B97" s="30"/>
      <c r="C97" s="32"/>
      <c r="D97" s="32"/>
      <c r="E97" s="31"/>
      <c r="F97" s="60"/>
      <c r="G97" s="58"/>
      <c r="H97" s="58"/>
      <c r="I97" s="59"/>
      <c r="J97" s="46"/>
    </row>
    <row r="98" spans="1:10" s="15" customFormat="1" ht="15.4" customHeight="1">
      <c r="A98" s="30"/>
      <c r="B98" s="30"/>
      <c r="C98" s="32"/>
      <c r="D98" s="32"/>
      <c r="E98" s="31"/>
      <c r="F98" s="57"/>
      <c r="G98" s="58"/>
      <c r="H98" s="58"/>
      <c r="I98" s="59"/>
      <c r="J98" s="46"/>
    </row>
    <row r="99" spans="1:10" s="15" customFormat="1" ht="15.4" customHeight="1">
      <c r="A99" s="30"/>
      <c r="B99" s="30"/>
      <c r="C99" s="32"/>
      <c r="D99" s="32"/>
      <c r="E99" s="31"/>
      <c r="F99" s="57"/>
      <c r="G99" s="58"/>
      <c r="H99" s="58"/>
      <c r="I99" s="59"/>
      <c r="J99" s="46"/>
    </row>
    <row r="100" spans="1:10" s="15" customFormat="1" ht="15.4" customHeight="1">
      <c r="A100" s="30"/>
      <c r="B100" s="30"/>
      <c r="C100" s="32"/>
      <c r="D100" s="32"/>
      <c r="E100" s="31"/>
      <c r="F100" s="57"/>
      <c r="G100" s="58"/>
      <c r="H100" s="58"/>
      <c r="I100" s="59"/>
      <c r="J100" s="46"/>
    </row>
    <row r="101" spans="1:10" s="15" customFormat="1" ht="15.4" customHeight="1">
      <c r="A101" s="30"/>
      <c r="B101" s="30"/>
      <c r="C101" s="32"/>
      <c r="D101" s="32"/>
      <c r="E101" s="31"/>
      <c r="F101" s="57"/>
      <c r="G101" s="58"/>
      <c r="H101" s="58"/>
      <c r="I101" s="59"/>
      <c r="J101" s="46"/>
    </row>
    <row r="102" spans="1:10" s="15" customFormat="1" ht="15.4" customHeight="1">
      <c r="A102" s="30"/>
      <c r="B102" s="30"/>
      <c r="C102" s="32"/>
      <c r="D102" s="32"/>
      <c r="E102" s="31"/>
      <c r="F102" s="60"/>
      <c r="G102" s="58"/>
      <c r="H102" s="58"/>
      <c r="I102" s="59"/>
      <c r="J102" s="46"/>
    </row>
    <row r="103" spans="1:10" s="15" customFormat="1" ht="15.4" customHeight="1">
      <c r="A103" s="30"/>
      <c r="B103" s="30"/>
      <c r="C103" s="32"/>
      <c r="D103" s="32"/>
      <c r="E103" s="31"/>
      <c r="F103" s="60"/>
      <c r="G103" s="58"/>
      <c r="H103" s="58"/>
      <c r="I103" s="59"/>
      <c r="J103" s="46"/>
    </row>
    <row r="104" spans="1:10" s="15" customFormat="1" ht="15.4" customHeight="1">
      <c r="A104" s="30"/>
      <c r="B104" s="30"/>
      <c r="C104" s="32"/>
      <c r="D104" s="32"/>
      <c r="E104" s="31"/>
      <c r="F104" s="57"/>
      <c r="G104" s="58"/>
      <c r="H104" s="58"/>
      <c r="I104" s="59"/>
      <c r="J104" s="46"/>
    </row>
    <row r="105" spans="1:10" s="15" customFormat="1" ht="15.4" customHeight="1">
      <c r="A105" s="30"/>
      <c r="B105" s="30"/>
      <c r="C105" s="32"/>
      <c r="D105" s="32"/>
      <c r="E105" s="31"/>
      <c r="F105" s="57"/>
      <c r="G105" s="58"/>
      <c r="H105" s="58"/>
      <c r="I105" s="59"/>
      <c r="J105" s="46"/>
    </row>
    <row r="106" spans="1:10" s="15" customFormat="1" ht="15.4" customHeight="1">
      <c r="A106" s="30"/>
      <c r="B106" s="30"/>
      <c r="C106" s="32"/>
      <c r="D106" s="32"/>
      <c r="E106" s="31"/>
      <c r="F106" s="57"/>
      <c r="G106" s="58"/>
      <c r="H106" s="58"/>
      <c r="I106" s="59"/>
      <c r="J106" s="46"/>
    </row>
    <row r="107" spans="1:10" s="15" customFormat="1" ht="15.4" customHeight="1">
      <c r="A107" s="30"/>
      <c r="B107" s="30"/>
      <c r="C107" s="32"/>
      <c r="D107" s="32"/>
      <c r="E107" s="31"/>
      <c r="F107" s="57"/>
      <c r="G107" s="58"/>
      <c r="H107" s="58"/>
      <c r="I107" s="59"/>
      <c r="J107" s="46"/>
    </row>
    <row r="108" spans="1:10" s="15" customFormat="1" ht="15.4" customHeight="1">
      <c r="A108" s="30"/>
      <c r="B108" s="30"/>
      <c r="C108" s="32"/>
      <c r="D108" s="32"/>
      <c r="E108" s="31"/>
      <c r="F108" s="60"/>
      <c r="G108" s="58"/>
      <c r="H108" s="58"/>
      <c r="I108" s="59"/>
      <c r="J108" s="46"/>
    </row>
    <row r="109" spans="1:10" s="15" customFormat="1" ht="15.4" customHeight="1">
      <c r="A109" s="30"/>
      <c r="B109" s="30"/>
      <c r="C109" s="32"/>
      <c r="D109" s="32"/>
      <c r="E109" s="31"/>
      <c r="F109" s="60"/>
      <c r="G109" s="58"/>
      <c r="H109" s="58"/>
      <c r="I109" s="59"/>
      <c r="J109" s="46"/>
    </row>
    <row r="110" spans="1:10" s="15" customFormat="1" ht="15.4" customHeight="1">
      <c r="A110" s="30"/>
      <c r="B110" s="30"/>
      <c r="C110" s="32"/>
      <c r="D110" s="32"/>
      <c r="E110" s="31"/>
      <c r="F110" s="57"/>
      <c r="G110" s="58"/>
      <c r="H110" s="58"/>
      <c r="I110" s="59"/>
      <c r="J110" s="46"/>
    </row>
    <row r="111" spans="1:10" s="15" customFormat="1" ht="15.4" customHeight="1">
      <c r="A111" s="30"/>
      <c r="B111" s="30"/>
      <c r="C111" s="32"/>
      <c r="D111" s="32"/>
      <c r="E111" s="31"/>
      <c r="F111" s="57"/>
      <c r="G111" s="58"/>
      <c r="H111" s="58"/>
      <c r="I111" s="59"/>
      <c r="J111" s="46"/>
    </row>
    <row r="112" spans="1:10" s="15" customFormat="1" ht="15.4" customHeight="1">
      <c r="A112" s="30"/>
      <c r="B112" s="30"/>
      <c r="C112" s="32"/>
      <c r="D112" s="32"/>
      <c r="E112" s="31"/>
      <c r="F112" s="57"/>
      <c r="G112" s="58"/>
      <c r="H112" s="58"/>
      <c r="I112" s="59"/>
      <c r="J112" s="46"/>
    </row>
    <row r="113" spans="1:10" s="15" customFormat="1" ht="15.4" customHeight="1">
      <c r="A113" s="30"/>
      <c r="B113" s="30"/>
      <c r="C113" s="32"/>
      <c r="D113" s="32"/>
      <c r="E113" s="31"/>
      <c r="F113" s="57"/>
      <c r="G113" s="58"/>
      <c r="H113" s="58"/>
      <c r="I113" s="59"/>
      <c r="J113" s="46"/>
    </row>
    <row r="114" spans="1:10" s="15" customFormat="1" ht="15.4" customHeight="1">
      <c r="A114" s="30"/>
      <c r="B114" s="30"/>
      <c r="C114" s="32"/>
      <c r="D114" s="32"/>
      <c r="E114" s="31"/>
      <c r="F114" s="60"/>
      <c r="G114" s="58"/>
      <c r="H114" s="58"/>
      <c r="I114" s="59"/>
      <c r="J114" s="46"/>
    </row>
    <row r="115" spans="1:10" s="15" customFormat="1" ht="15.4" customHeight="1">
      <c r="A115" s="30"/>
      <c r="B115" s="30"/>
      <c r="C115" s="32"/>
      <c r="D115" s="32"/>
      <c r="E115" s="31"/>
      <c r="F115" s="60"/>
      <c r="G115" s="58"/>
      <c r="H115" s="58"/>
      <c r="I115" s="59"/>
      <c r="J115" s="46"/>
    </row>
    <row r="116" spans="1:10" s="15" customFormat="1" ht="15.4" customHeight="1">
      <c r="A116" s="30"/>
      <c r="B116" s="30"/>
      <c r="C116" s="32"/>
      <c r="D116" s="32"/>
      <c r="E116" s="31"/>
      <c r="F116" s="57"/>
      <c r="G116" s="58"/>
      <c r="H116" s="58"/>
      <c r="I116" s="59"/>
      <c r="J116" s="46"/>
    </row>
    <row r="117" spans="1:10" s="15" customFormat="1" ht="15.4" customHeight="1">
      <c r="A117" s="30"/>
      <c r="B117" s="30"/>
      <c r="C117" s="32"/>
      <c r="D117" s="32"/>
      <c r="E117" s="31"/>
      <c r="F117" s="57"/>
      <c r="G117" s="58"/>
      <c r="H117" s="58"/>
      <c r="I117" s="59"/>
      <c r="J117" s="46"/>
    </row>
    <row r="118" spans="1:10" s="15" customFormat="1" ht="15.4" customHeight="1">
      <c r="A118" s="30"/>
      <c r="B118" s="30"/>
      <c r="C118" s="32"/>
      <c r="D118" s="32"/>
      <c r="E118" s="31"/>
      <c r="F118" s="57"/>
      <c r="G118" s="58"/>
      <c r="H118" s="58"/>
      <c r="I118" s="59"/>
      <c r="J118" s="46"/>
    </row>
    <row r="119" spans="1:10" s="15" customFormat="1" ht="15.4" customHeight="1">
      <c r="A119" s="30"/>
      <c r="B119" s="30"/>
      <c r="C119" s="32"/>
      <c r="D119" s="32"/>
      <c r="E119" s="31"/>
      <c r="F119" s="57"/>
      <c r="G119" s="58"/>
      <c r="H119" s="58"/>
      <c r="I119" s="59"/>
      <c r="J119" s="46"/>
    </row>
    <row r="120" spans="1:10" s="15" customFormat="1" ht="15.4" customHeight="1">
      <c r="A120" s="30"/>
      <c r="B120" s="30"/>
      <c r="C120" s="32"/>
      <c r="D120" s="32"/>
      <c r="E120" s="31"/>
      <c r="F120" s="60"/>
      <c r="G120" s="58"/>
      <c r="H120" s="58"/>
      <c r="I120" s="59"/>
      <c r="J120" s="46"/>
    </row>
    <row r="121" spans="1:10" s="15" customFormat="1" ht="15.4" customHeight="1">
      <c r="A121" s="30"/>
      <c r="B121" s="30"/>
      <c r="C121" s="32"/>
      <c r="D121" s="32"/>
      <c r="E121" s="31"/>
      <c r="F121" s="60"/>
      <c r="G121" s="58"/>
      <c r="H121" s="58"/>
      <c r="I121" s="59"/>
      <c r="J121" s="46"/>
    </row>
    <row r="122" spans="1:10" s="15" customFormat="1" ht="15.4" customHeight="1">
      <c r="A122" s="30"/>
      <c r="B122" s="30"/>
      <c r="C122" s="32"/>
      <c r="D122" s="32"/>
      <c r="E122" s="31"/>
      <c r="F122" s="57"/>
      <c r="G122" s="58"/>
      <c r="H122" s="58"/>
      <c r="I122" s="59"/>
      <c r="J122" s="46"/>
    </row>
    <row r="123" spans="1:10" s="15" customFormat="1" ht="15.4" customHeight="1">
      <c r="A123" s="30"/>
      <c r="B123" s="30"/>
      <c r="C123" s="32"/>
      <c r="D123" s="32"/>
      <c r="E123" s="31"/>
      <c r="F123" s="57"/>
      <c r="G123" s="58"/>
      <c r="H123" s="58"/>
      <c r="I123" s="59"/>
      <c r="J123" s="46"/>
    </row>
    <row r="124" spans="1:10" s="15" customFormat="1" ht="15.4" customHeight="1">
      <c r="A124" s="30"/>
      <c r="B124" s="30"/>
      <c r="C124" s="32"/>
      <c r="D124" s="32"/>
      <c r="E124" s="31"/>
      <c r="F124" s="57"/>
      <c r="G124" s="58"/>
      <c r="H124" s="58"/>
      <c r="I124" s="59"/>
      <c r="J124" s="46"/>
    </row>
    <row r="125" spans="1:10" s="15" customFormat="1" ht="15.4" customHeight="1">
      <c r="A125" s="30"/>
      <c r="B125" s="30"/>
      <c r="C125" s="32"/>
      <c r="D125" s="32"/>
      <c r="E125" s="31"/>
      <c r="F125" s="57"/>
      <c r="G125" s="58"/>
      <c r="H125" s="58"/>
      <c r="I125" s="59"/>
      <c r="J125" s="46"/>
    </row>
    <row r="126" spans="1:10" s="15" customFormat="1" ht="15.4" customHeight="1">
      <c r="A126" s="30"/>
      <c r="B126" s="30"/>
      <c r="C126" s="32"/>
      <c r="D126" s="32"/>
      <c r="E126" s="31"/>
      <c r="F126" s="60"/>
      <c r="G126" s="58"/>
      <c r="H126" s="58"/>
      <c r="I126" s="59"/>
      <c r="J126" s="46"/>
    </row>
    <row r="127" spans="1:10" s="15" customFormat="1" ht="15.4" customHeight="1">
      <c r="A127" s="30"/>
      <c r="B127" s="30"/>
      <c r="C127" s="32"/>
      <c r="D127" s="32"/>
      <c r="E127" s="31"/>
      <c r="F127" s="57"/>
      <c r="G127" s="58"/>
      <c r="H127" s="58"/>
      <c r="I127" s="59"/>
      <c r="J127" s="46"/>
    </row>
    <row r="128" spans="1:10" s="15" customFormat="1" ht="15.4" customHeight="1">
      <c r="A128" s="30"/>
      <c r="B128" s="30"/>
      <c r="C128" s="32"/>
      <c r="D128" s="32"/>
      <c r="E128" s="31"/>
      <c r="F128" s="57"/>
      <c r="G128" s="58"/>
      <c r="H128" s="58"/>
      <c r="I128" s="59"/>
      <c r="J128" s="46"/>
    </row>
    <row r="129" spans="1:10" s="15" customFormat="1" ht="15.4" customHeight="1">
      <c r="A129" s="30"/>
      <c r="B129" s="30"/>
      <c r="C129" s="32"/>
      <c r="D129" s="32"/>
      <c r="E129" s="31"/>
      <c r="F129" s="57"/>
      <c r="G129" s="58"/>
      <c r="H129" s="58"/>
      <c r="I129" s="59"/>
      <c r="J129" s="46"/>
    </row>
    <row r="130" spans="1:10" s="15" customFormat="1" ht="15.4" customHeight="1">
      <c r="A130" s="30"/>
      <c r="B130" s="30"/>
      <c r="C130" s="32"/>
      <c r="D130" s="32"/>
      <c r="E130" s="31"/>
      <c r="F130" s="57"/>
      <c r="G130" s="58"/>
      <c r="H130" s="58"/>
      <c r="I130" s="59"/>
      <c r="J130" s="46"/>
    </row>
    <row r="131" spans="1:10" s="15" customFormat="1" ht="15.4" customHeight="1">
      <c r="A131" s="30"/>
      <c r="B131" s="30"/>
      <c r="C131" s="32"/>
      <c r="D131" s="32"/>
      <c r="E131" s="31"/>
      <c r="F131" s="60"/>
      <c r="G131" s="58"/>
      <c r="H131" s="58"/>
      <c r="I131" s="59"/>
      <c r="J131" s="46"/>
    </row>
    <row r="132" spans="1:10" s="15" customFormat="1" ht="15.4" customHeight="1">
      <c r="A132" s="30"/>
      <c r="B132" s="30"/>
      <c r="C132" s="32"/>
      <c r="D132" s="32"/>
      <c r="E132" s="31"/>
      <c r="F132" s="57"/>
      <c r="G132" s="58"/>
      <c r="H132" s="58"/>
      <c r="I132" s="59"/>
      <c r="J132" s="46"/>
    </row>
    <row r="133" spans="1:10" s="15" customFormat="1" ht="15.4" customHeight="1">
      <c r="A133" s="30"/>
      <c r="B133" s="30"/>
      <c r="C133" s="32"/>
      <c r="D133" s="32"/>
      <c r="E133" s="31"/>
      <c r="F133" s="57"/>
      <c r="G133" s="58"/>
      <c r="H133" s="58"/>
      <c r="I133" s="59"/>
      <c r="J133" s="46"/>
    </row>
    <row r="134" spans="1:10" s="15" customFormat="1" ht="15.4" customHeight="1">
      <c r="A134" s="30"/>
      <c r="B134" s="30"/>
      <c r="C134" s="32"/>
      <c r="D134" s="32"/>
      <c r="E134" s="31"/>
      <c r="F134" s="57"/>
      <c r="G134" s="58"/>
      <c r="H134" s="58"/>
      <c r="I134" s="59"/>
      <c r="J134" s="46"/>
    </row>
    <row r="135" spans="1:10" s="15" customFormat="1" ht="15.4" customHeight="1">
      <c r="A135" s="30"/>
      <c r="B135" s="30"/>
      <c r="C135" s="32"/>
      <c r="D135" s="32"/>
      <c r="E135" s="31"/>
      <c r="F135" s="57"/>
      <c r="G135" s="58"/>
      <c r="H135" s="58"/>
      <c r="I135" s="59"/>
      <c r="J135" s="46"/>
    </row>
    <row r="136" spans="1:10" s="15" customFormat="1" ht="15.4" customHeight="1">
      <c r="A136" s="30"/>
      <c r="B136" s="30"/>
      <c r="C136" s="32"/>
      <c r="D136" s="32"/>
      <c r="E136" s="31"/>
      <c r="F136" s="60"/>
      <c r="G136" s="58"/>
      <c r="H136" s="58"/>
      <c r="I136" s="59"/>
      <c r="J136" s="46"/>
    </row>
    <row r="137" spans="1:10" s="15" customFormat="1" ht="15.4" customHeight="1">
      <c r="A137" s="30"/>
      <c r="B137" s="30"/>
      <c r="C137" s="32"/>
      <c r="D137" s="32"/>
      <c r="E137" s="31"/>
      <c r="F137" s="60"/>
      <c r="G137" s="58"/>
      <c r="H137" s="58"/>
      <c r="I137" s="59"/>
      <c r="J137" s="46"/>
    </row>
    <row r="138" spans="1:10" s="15" customFormat="1" ht="15.4" customHeight="1">
      <c r="A138" s="30"/>
      <c r="B138" s="30"/>
      <c r="C138" s="32"/>
      <c r="D138" s="32"/>
      <c r="E138" s="31"/>
      <c r="F138" s="57"/>
      <c r="G138" s="58"/>
      <c r="H138" s="58"/>
      <c r="I138" s="59"/>
      <c r="J138" s="46"/>
    </row>
    <row r="139" spans="1:10" s="15" customFormat="1" ht="15.4" customHeight="1">
      <c r="A139" s="30"/>
      <c r="B139" s="30"/>
      <c r="C139" s="32"/>
      <c r="D139" s="32"/>
      <c r="E139" s="31"/>
      <c r="F139" s="57"/>
      <c r="G139" s="58"/>
      <c r="H139" s="58"/>
      <c r="I139" s="59"/>
      <c r="J139" s="46"/>
    </row>
    <row r="140" spans="1:10" s="15" customFormat="1" ht="15.4" customHeight="1">
      <c r="A140" s="30"/>
      <c r="B140" s="30"/>
      <c r="C140" s="32"/>
      <c r="D140" s="32"/>
      <c r="E140" s="31"/>
      <c r="F140" s="57"/>
      <c r="G140" s="58"/>
      <c r="H140" s="58"/>
      <c r="I140" s="59"/>
      <c r="J140" s="46"/>
    </row>
    <row r="141" spans="1:10" s="15" customFormat="1" ht="15.4" customHeight="1">
      <c r="A141" s="30"/>
      <c r="B141" s="30"/>
      <c r="C141" s="32"/>
      <c r="D141" s="32"/>
      <c r="E141" s="31"/>
      <c r="F141" s="57"/>
      <c r="G141" s="58"/>
      <c r="H141" s="58"/>
      <c r="I141" s="59"/>
      <c r="J141" s="46"/>
    </row>
    <row r="142" spans="1:10" s="15" customFormat="1" ht="15.4" customHeight="1">
      <c r="A142" s="30"/>
      <c r="B142" s="30"/>
      <c r="C142" s="32"/>
      <c r="D142" s="32"/>
      <c r="E142" s="31"/>
      <c r="F142" s="60"/>
      <c r="G142" s="58"/>
      <c r="H142" s="58"/>
      <c r="I142" s="59"/>
      <c r="J142" s="46"/>
    </row>
    <row r="143" spans="1:10" s="15" customFormat="1" ht="15.4" customHeight="1">
      <c r="A143" s="30"/>
      <c r="B143" s="30"/>
      <c r="C143" s="32"/>
      <c r="D143" s="32"/>
      <c r="E143" s="31"/>
      <c r="F143" s="57"/>
      <c r="G143" s="58"/>
      <c r="H143" s="58"/>
      <c r="I143" s="59"/>
      <c r="J143" s="46"/>
    </row>
    <row r="144" spans="1:10" s="15" customFormat="1" ht="15.4" customHeight="1">
      <c r="A144" s="30"/>
      <c r="B144" s="30"/>
      <c r="C144" s="32"/>
      <c r="D144" s="32"/>
      <c r="E144" s="31"/>
      <c r="F144" s="60"/>
      <c r="G144" s="58"/>
      <c r="H144" s="58"/>
      <c r="I144" s="59"/>
      <c r="J144" s="46"/>
    </row>
    <row r="145" spans="1:10" s="15" customFormat="1" ht="15.4" customHeight="1">
      <c r="A145" s="30"/>
      <c r="B145" s="30"/>
      <c r="C145" s="32"/>
      <c r="D145" s="32"/>
      <c r="E145" s="31"/>
      <c r="F145" s="60"/>
      <c r="G145" s="58"/>
      <c r="H145" s="58"/>
      <c r="I145" s="59"/>
      <c r="J145" s="46"/>
    </row>
    <row r="146" spans="1:10" s="15" customFormat="1" ht="15.4" customHeight="1">
      <c r="A146" s="30"/>
      <c r="B146" s="30"/>
      <c r="C146" s="32"/>
      <c r="D146" s="32"/>
      <c r="E146" s="31"/>
      <c r="F146" s="57"/>
      <c r="G146" s="58"/>
      <c r="H146" s="58"/>
      <c r="I146" s="59"/>
      <c r="J146" s="46"/>
    </row>
    <row r="147" spans="1:10" s="15" customFormat="1" ht="15.4" customHeight="1">
      <c r="A147" s="30"/>
      <c r="B147" s="30"/>
      <c r="C147" s="32"/>
      <c r="D147" s="32"/>
      <c r="E147" s="31"/>
      <c r="F147" s="57"/>
      <c r="G147" s="58"/>
      <c r="H147" s="58"/>
      <c r="I147" s="59"/>
      <c r="J147" s="46"/>
    </row>
    <row r="148" spans="1:10" s="15" customFormat="1" ht="15.4" customHeight="1">
      <c r="A148" s="30"/>
      <c r="B148" s="30"/>
      <c r="C148" s="32"/>
      <c r="D148" s="32"/>
      <c r="E148" s="31"/>
      <c r="F148" s="57"/>
      <c r="G148" s="58"/>
      <c r="H148" s="58"/>
      <c r="I148" s="59"/>
      <c r="J148" s="46"/>
    </row>
    <row r="149" spans="1:10" s="15" customFormat="1" ht="15.4" customHeight="1">
      <c r="A149" s="30"/>
      <c r="B149" s="30"/>
      <c r="C149" s="32"/>
      <c r="D149" s="32"/>
      <c r="E149" s="31"/>
      <c r="F149" s="57"/>
      <c r="G149" s="58"/>
      <c r="H149" s="58"/>
      <c r="I149" s="59"/>
      <c r="J149" s="46"/>
    </row>
    <row r="150" spans="1:10" s="15" customFormat="1" ht="15.4" customHeight="1">
      <c r="A150" s="30"/>
      <c r="B150" s="30"/>
      <c r="C150" s="32"/>
      <c r="D150" s="32"/>
      <c r="E150" s="31"/>
      <c r="F150" s="57"/>
      <c r="G150" s="58"/>
      <c r="H150" s="58"/>
      <c r="I150" s="59"/>
      <c r="J150" s="46"/>
    </row>
    <row r="151" spans="1:10" s="15" customFormat="1" ht="15.4" customHeight="1">
      <c r="A151" s="30"/>
      <c r="B151" s="30"/>
      <c r="C151" s="32"/>
      <c r="D151" s="32"/>
      <c r="E151" s="31"/>
      <c r="F151" s="57"/>
      <c r="G151" s="58"/>
      <c r="H151" s="58"/>
      <c r="I151" s="59"/>
      <c r="J151" s="46"/>
    </row>
    <row r="152" spans="1:10" s="15" customFormat="1" ht="15.4" customHeight="1">
      <c r="A152" s="30"/>
      <c r="B152" s="30"/>
      <c r="C152" s="32"/>
      <c r="D152" s="32"/>
      <c r="E152" s="31"/>
      <c r="F152" s="57"/>
      <c r="G152" s="58"/>
      <c r="H152" s="58"/>
      <c r="I152" s="59"/>
      <c r="J152" s="46"/>
    </row>
    <row r="153" spans="1:10" s="15" customFormat="1" ht="15.4" customHeight="1">
      <c r="A153" s="30"/>
      <c r="B153" s="30"/>
      <c r="C153" s="32"/>
      <c r="D153" s="32"/>
      <c r="E153" s="31"/>
      <c r="F153" s="57"/>
      <c r="G153" s="58"/>
      <c r="H153" s="58"/>
      <c r="I153" s="59"/>
      <c r="J153" s="46"/>
    </row>
    <row r="154" spans="1:10" s="15" customFormat="1" ht="15.4" customHeight="1">
      <c r="A154" s="30"/>
      <c r="B154" s="30"/>
      <c r="C154" s="32"/>
      <c r="D154" s="32"/>
      <c r="E154" s="31"/>
      <c r="F154" s="57"/>
      <c r="G154" s="58"/>
      <c r="H154" s="58"/>
      <c r="I154" s="59"/>
      <c r="J154" s="46"/>
    </row>
    <row r="155" spans="1:10" s="15" customFormat="1" ht="15.4" customHeight="1">
      <c r="A155" s="30"/>
      <c r="B155" s="30"/>
      <c r="C155" s="32"/>
      <c r="D155" s="32"/>
      <c r="E155" s="31"/>
      <c r="F155" s="57"/>
      <c r="G155" s="58"/>
      <c r="H155" s="58"/>
      <c r="I155" s="59"/>
      <c r="J155" s="46"/>
    </row>
    <row r="156" spans="1:10" s="15" customFormat="1" ht="15.4" customHeight="1">
      <c r="A156" s="30"/>
      <c r="B156" s="30"/>
      <c r="C156" s="32"/>
      <c r="D156" s="32"/>
      <c r="E156" s="31"/>
      <c r="F156" s="57"/>
      <c r="G156" s="58"/>
      <c r="H156" s="58"/>
      <c r="I156" s="59"/>
      <c r="J156" s="46"/>
    </row>
    <row r="157" spans="1:10" s="15" customFormat="1" ht="15.4" customHeight="1">
      <c r="A157" s="30"/>
      <c r="B157" s="30"/>
      <c r="C157" s="32"/>
      <c r="D157" s="32"/>
      <c r="E157" s="31"/>
      <c r="F157" s="57"/>
      <c r="G157" s="58"/>
      <c r="H157" s="58"/>
      <c r="I157" s="59"/>
      <c r="J157" s="46"/>
    </row>
    <row r="158" spans="1:10" s="15" customFormat="1" ht="15.4" customHeight="1">
      <c r="A158" s="30"/>
      <c r="B158" s="30"/>
      <c r="C158" s="32"/>
      <c r="D158" s="32"/>
      <c r="E158" s="31"/>
      <c r="F158" s="57"/>
      <c r="G158" s="58"/>
      <c r="H158" s="58"/>
      <c r="I158" s="59"/>
      <c r="J158" s="46"/>
    </row>
    <row r="159" spans="1:10" s="15" customFormat="1" ht="15.4" customHeight="1">
      <c r="A159" s="30"/>
      <c r="B159" s="30"/>
      <c r="C159" s="32"/>
      <c r="D159" s="32"/>
      <c r="E159" s="31"/>
      <c r="F159" s="57"/>
      <c r="G159" s="58"/>
      <c r="H159" s="58"/>
      <c r="I159" s="59"/>
      <c r="J159" s="46"/>
    </row>
    <row r="160" spans="1:10" s="15" customFormat="1" ht="15.4" customHeight="1">
      <c r="A160" s="30"/>
      <c r="B160" s="30"/>
      <c r="C160" s="32"/>
      <c r="D160" s="32"/>
      <c r="E160" s="31"/>
      <c r="F160" s="57"/>
      <c r="G160" s="58"/>
      <c r="H160" s="58"/>
      <c r="I160" s="59"/>
      <c r="J160" s="46"/>
    </row>
    <row r="161" spans="1:10" s="15" customFormat="1" ht="15.4" customHeight="1">
      <c r="A161" s="30"/>
      <c r="B161" s="30"/>
      <c r="C161" s="32"/>
      <c r="D161" s="32"/>
      <c r="E161" s="31"/>
      <c r="F161" s="57"/>
      <c r="G161" s="58"/>
      <c r="H161" s="58"/>
      <c r="I161" s="59"/>
      <c r="J161" s="46"/>
    </row>
    <row r="162" spans="1:10" s="15" customFormat="1" ht="15.4" customHeight="1">
      <c r="A162" s="30"/>
      <c r="B162" s="30"/>
      <c r="C162" s="32"/>
      <c r="D162" s="32"/>
      <c r="E162" s="31"/>
      <c r="F162" s="57"/>
      <c r="G162" s="58"/>
      <c r="H162" s="58"/>
      <c r="I162" s="59"/>
      <c r="J162" s="46"/>
    </row>
    <row r="163" spans="1:10" s="15" customFormat="1" ht="15.4" customHeight="1">
      <c r="A163" s="30"/>
      <c r="B163" s="30"/>
      <c r="C163" s="32"/>
      <c r="D163" s="32"/>
      <c r="E163" s="31"/>
      <c r="F163" s="57"/>
      <c r="G163" s="58"/>
      <c r="H163" s="58"/>
      <c r="I163" s="59"/>
      <c r="J163" s="46"/>
    </row>
    <row r="164" spans="1:10" s="15" customFormat="1" ht="15.4" customHeight="1">
      <c r="A164" s="30"/>
      <c r="B164" s="30"/>
      <c r="C164" s="32"/>
      <c r="D164" s="32"/>
      <c r="E164" s="31"/>
      <c r="F164" s="57"/>
      <c r="G164" s="58"/>
      <c r="H164" s="58"/>
      <c r="I164" s="59"/>
      <c r="J164" s="46"/>
    </row>
    <row r="165" spans="1:10" s="15" customFormat="1" ht="15.4" customHeight="1">
      <c r="A165" s="30"/>
      <c r="B165" s="30"/>
      <c r="C165" s="32"/>
      <c r="D165" s="32"/>
      <c r="E165" s="31"/>
      <c r="F165" s="57"/>
      <c r="G165" s="58"/>
      <c r="H165" s="58"/>
      <c r="I165" s="59"/>
      <c r="J165" s="46"/>
    </row>
    <row r="166" spans="1:10" s="15" customFormat="1" ht="15.4" customHeight="1">
      <c r="A166" s="30"/>
      <c r="B166" s="30"/>
      <c r="C166" s="32"/>
      <c r="D166" s="32"/>
      <c r="E166" s="31"/>
      <c r="F166" s="57"/>
      <c r="G166" s="58"/>
      <c r="H166" s="58"/>
      <c r="I166" s="59"/>
      <c r="J166" s="46"/>
    </row>
    <row r="167" spans="1:10" s="15" customFormat="1" ht="15.4" customHeight="1">
      <c r="A167" s="30"/>
      <c r="B167" s="30"/>
      <c r="C167" s="32"/>
      <c r="D167" s="32"/>
      <c r="E167" s="31"/>
      <c r="F167" s="57"/>
      <c r="G167" s="58"/>
      <c r="H167" s="58"/>
      <c r="I167" s="59"/>
      <c r="J167" s="46"/>
    </row>
    <row r="168" spans="1:10" s="15" customFormat="1" ht="15.4" customHeight="1">
      <c r="A168" s="30"/>
      <c r="B168" s="30"/>
      <c r="C168" s="32"/>
      <c r="D168" s="32"/>
      <c r="E168" s="31"/>
      <c r="F168" s="57"/>
      <c r="G168" s="58"/>
      <c r="H168" s="58"/>
      <c r="I168" s="59"/>
      <c r="J168" s="46"/>
    </row>
    <row r="169" spans="1:10" s="15" customFormat="1" ht="15.4" customHeight="1">
      <c r="A169" s="30"/>
      <c r="B169" s="30"/>
      <c r="C169" s="32"/>
      <c r="D169" s="32"/>
      <c r="E169" s="31"/>
      <c r="F169" s="57"/>
      <c r="G169" s="58"/>
      <c r="H169" s="58"/>
      <c r="I169" s="59"/>
      <c r="J169" s="46"/>
    </row>
    <row r="170" spans="1:10" s="15" customFormat="1" ht="15.4" customHeight="1">
      <c r="A170" s="30"/>
      <c r="B170" s="30"/>
      <c r="C170" s="32"/>
      <c r="D170" s="32"/>
      <c r="E170" s="31"/>
      <c r="F170" s="57"/>
      <c r="G170" s="58"/>
      <c r="H170" s="58"/>
      <c r="I170" s="59"/>
      <c r="J170" s="46"/>
    </row>
    <row r="171" spans="1:10" s="15" customFormat="1" ht="15.4" customHeight="1">
      <c r="A171" s="30"/>
      <c r="B171" s="30"/>
      <c r="C171" s="32"/>
      <c r="D171" s="32"/>
      <c r="E171" s="31"/>
      <c r="F171" s="57"/>
      <c r="G171" s="58"/>
      <c r="H171" s="58"/>
      <c r="I171" s="59"/>
      <c r="J171" s="46"/>
    </row>
    <row r="172" spans="1:10" s="15" customFormat="1" ht="15.4" customHeight="1">
      <c r="A172" s="30"/>
      <c r="B172" s="30"/>
      <c r="C172" s="32"/>
      <c r="D172" s="32"/>
      <c r="E172" s="31"/>
      <c r="F172" s="57"/>
      <c r="G172" s="58"/>
      <c r="H172" s="58"/>
      <c r="I172" s="59"/>
      <c r="J172" s="46"/>
    </row>
    <row r="173" spans="1:10" s="15" customFormat="1" ht="15.4" customHeight="1">
      <c r="A173" s="30"/>
      <c r="B173" s="30"/>
      <c r="C173" s="32"/>
      <c r="D173" s="32"/>
      <c r="E173" s="31"/>
      <c r="F173" s="57"/>
      <c r="G173" s="58"/>
      <c r="H173" s="58"/>
      <c r="I173" s="59"/>
      <c r="J173" s="46"/>
    </row>
    <row r="174" spans="1:10" s="15" customFormat="1" ht="15.4" customHeight="1">
      <c r="A174" s="30"/>
      <c r="B174" s="30"/>
      <c r="C174" s="32"/>
      <c r="D174" s="32"/>
      <c r="E174" s="31"/>
      <c r="F174" s="57"/>
      <c r="G174" s="58"/>
      <c r="H174" s="58"/>
      <c r="I174" s="59"/>
      <c r="J174" s="46"/>
    </row>
    <row r="175" spans="1:10" s="15" customFormat="1" ht="15.4" customHeight="1">
      <c r="A175" s="30"/>
      <c r="B175" s="30"/>
      <c r="C175" s="32"/>
      <c r="D175" s="32"/>
      <c r="E175" s="31"/>
      <c r="F175" s="57"/>
      <c r="G175" s="58"/>
      <c r="H175" s="58"/>
      <c r="I175" s="59"/>
      <c r="J175" s="46"/>
    </row>
    <row r="176" spans="1:10" s="15" customFormat="1" ht="15.4" customHeight="1">
      <c r="A176" s="30"/>
      <c r="B176" s="30"/>
      <c r="C176" s="32"/>
      <c r="D176" s="32"/>
      <c r="E176" s="31"/>
      <c r="F176" s="57"/>
      <c r="G176" s="58"/>
      <c r="H176" s="58"/>
      <c r="I176" s="59"/>
      <c r="J176" s="46"/>
    </row>
    <row r="177" spans="1:10" s="15" customFormat="1" ht="15.4" customHeight="1">
      <c r="A177" s="30"/>
      <c r="B177" s="30"/>
      <c r="C177" s="32"/>
      <c r="D177" s="32"/>
      <c r="E177" s="31"/>
      <c r="F177" s="57"/>
      <c r="G177" s="58"/>
      <c r="H177" s="58"/>
      <c r="I177" s="59"/>
      <c r="J177" s="46"/>
    </row>
    <row r="178" spans="1:10" s="15" customFormat="1" ht="15.4" customHeight="1">
      <c r="A178" s="30"/>
      <c r="B178" s="30"/>
      <c r="C178" s="32"/>
      <c r="D178" s="32"/>
      <c r="E178" s="31"/>
      <c r="F178" s="57"/>
      <c r="G178" s="58"/>
      <c r="H178" s="58"/>
      <c r="I178" s="59"/>
      <c r="J178" s="46"/>
    </row>
    <row r="179" spans="1:10" s="15" customFormat="1" ht="15.4" customHeight="1">
      <c r="A179" s="30"/>
      <c r="B179" s="30"/>
      <c r="C179" s="32"/>
      <c r="D179" s="32"/>
      <c r="E179" s="31"/>
      <c r="F179" s="57"/>
      <c r="G179" s="58"/>
      <c r="H179" s="58"/>
      <c r="I179" s="59"/>
      <c r="J179" s="46"/>
    </row>
    <row r="180" spans="1:10" s="15" customFormat="1" ht="15.4" customHeight="1">
      <c r="A180" s="30"/>
      <c r="B180" s="30"/>
      <c r="C180" s="32"/>
      <c r="D180" s="32"/>
      <c r="E180" s="31"/>
      <c r="F180" s="57"/>
      <c r="G180" s="58"/>
      <c r="H180" s="58"/>
      <c r="I180" s="59"/>
      <c r="J180" s="46"/>
    </row>
    <row r="181" spans="1:10" s="15" customFormat="1" ht="15.4" customHeight="1">
      <c r="A181" s="30"/>
      <c r="B181" s="30"/>
      <c r="C181" s="32"/>
      <c r="D181" s="32"/>
      <c r="E181" s="31"/>
      <c r="F181" s="57"/>
      <c r="G181" s="58"/>
      <c r="H181" s="58"/>
      <c r="I181" s="59"/>
      <c r="J181" s="46"/>
    </row>
    <row r="182" spans="1:10" s="15" customFormat="1" ht="15.4" customHeight="1">
      <c r="A182" s="30"/>
      <c r="B182" s="30"/>
      <c r="C182" s="32"/>
      <c r="D182" s="32"/>
      <c r="E182" s="31"/>
      <c r="F182" s="57"/>
      <c r="G182" s="58"/>
      <c r="H182" s="58"/>
      <c r="I182" s="59"/>
      <c r="J182" s="46"/>
    </row>
    <row r="183" spans="1:10" s="15" customFormat="1" ht="15.4" customHeight="1">
      <c r="A183" s="30"/>
      <c r="B183" s="30"/>
      <c r="C183" s="32"/>
      <c r="D183" s="32"/>
      <c r="E183" s="31"/>
      <c r="F183" s="57"/>
      <c r="G183" s="58"/>
      <c r="H183" s="58"/>
      <c r="I183" s="59"/>
      <c r="J183" s="46"/>
    </row>
    <row r="184" spans="1:10" s="15" customFormat="1" ht="15.4" customHeight="1">
      <c r="A184" s="30"/>
      <c r="B184" s="30"/>
      <c r="C184" s="32"/>
      <c r="D184" s="32"/>
      <c r="E184" s="31"/>
      <c r="F184" s="57"/>
      <c r="G184" s="58"/>
      <c r="H184" s="58"/>
      <c r="I184" s="59"/>
      <c r="J184" s="46"/>
    </row>
    <row r="185" spans="1:10" s="15" customFormat="1" ht="15.4" customHeight="1">
      <c r="A185" s="30"/>
      <c r="B185" s="30"/>
      <c r="C185" s="32"/>
      <c r="D185" s="32"/>
      <c r="E185" s="31"/>
      <c r="F185" s="57"/>
      <c r="G185" s="58"/>
      <c r="H185" s="58"/>
      <c r="I185" s="59"/>
      <c r="J185" s="46"/>
    </row>
    <row r="186" spans="1:10" s="15" customFormat="1" ht="15.4" customHeight="1">
      <c r="A186" s="30"/>
      <c r="B186" s="30"/>
      <c r="C186" s="32"/>
      <c r="D186" s="32"/>
      <c r="E186" s="31"/>
      <c r="F186" s="57"/>
      <c r="G186" s="58"/>
      <c r="H186" s="58"/>
      <c r="I186" s="59"/>
      <c r="J186" s="46"/>
    </row>
    <row r="187" spans="1:10" s="15" customFormat="1" ht="15.4" customHeight="1">
      <c r="A187" s="30"/>
      <c r="B187" s="30"/>
      <c r="C187" s="32"/>
      <c r="D187" s="32"/>
      <c r="E187" s="31"/>
      <c r="F187" s="57"/>
      <c r="G187" s="58"/>
      <c r="H187" s="58"/>
      <c r="I187" s="59"/>
      <c r="J187" s="46"/>
    </row>
    <row r="188" spans="1:10" s="15" customFormat="1" ht="15.4" customHeight="1">
      <c r="A188" s="30"/>
      <c r="B188" s="30"/>
      <c r="C188" s="32"/>
      <c r="D188" s="32"/>
      <c r="E188" s="31"/>
      <c r="F188" s="57"/>
      <c r="G188" s="58"/>
      <c r="H188" s="58"/>
      <c r="I188" s="59"/>
      <c r="J188" s="46"/>
    </row>
    <row r="189" spans="1:10" s="15" customFormat="1" ht="15.4" customHeight="1">
      <c r="A189" s="30"/>
      <c r="B189" s="30"/>
      <c r="C189" s="32"/>
      <c r="D189" s="32"/>
      <c r="E189" s="31"/>
      <c r="F189" s="57"/>
      <c r="G189" s="58"/>
      <c r="H189" s="58"/>
      <c r="I189" s="59"/>
      <c r="J189" s="46"/>
    </row>
    <row r="190" spans="1:10" s="15" customFormat="1" ht="15.4" customHeight="1">
      <c r="A190" s="30"/>
      <c r="B190" s="30"/>
      <c r="C190" s="32"/>
      <c r="D190" s="32"/>
      <c r="E190" s="31"/>
      <c r="F190" s="60"/>
      <c r="G190" s="58"/>
      <c r="H190" s="58"/>
      <c r="I190" s="59"/>
      <c r="J190" s="46"/>
    </row>
    <row r="191" spans="1:10" s="15" customFormat="1" ht="15.4" customHeight="1">
      <c r="A191" s="30"/>
      <c r="B191" s="30"/>
      <c r="C191" s="32"/>
      <c r="D191" s="32"/>
      <c r="E191" s="31"/>
      <c r="F191" s="60"/>
      <c r="G191" s="58"/>
      <c r="H191" s="58"/>
      <c r="I191" s="59"/>
      <c r="J191" s="46"/>
    </row>
    <row r="192" spans="1:10" s="15" customFormat="1" ht="15.4" customHeight="1">
      <c r="A192" s="30"/>
      <c r="B192" s="30"/>
      <c r="C192" s="32"/>
      <c r="D192" s="32"/>
      <c r="E192" s="31"/>
      <c r="F192" s="57"/>
      <c r="G192" s="58"/>
      <c r="H192" s="58"/>
      <c r="I192" s="59"/>
      <c r="J192" s="46"/>
    </row>
    <row r="193" spans="1:12" s="15" customFormat="1" ht="15.4" customHeight="1">
      <c r="A193" s="30"/>
      <c r="B193" s="30"/>
      <c r="C193" s="32"/>
      <c r="D193" s="32"/>
      <c r="E193" s="31"/>
      <c r="F193" s="57"/>
      <c r="G193" s="58"/>
      <c r="H193" s="58"/>
      <c r="I193" s="59"/>
      <c r="J193" s="46"/>
    </row>
    <row r="194" spans="1:12" s="15" customFormat="1" ht="15.4" customHeight="1">
      <c r="A194" s="30"/>
      <c r="B194" s="30"/>
      <c r="C194" s="32"/>
      <c r="D194" s="32"/>
      <c r="E194" s="31"/>
      <c r="F194" s="57"/>
      <c r="G194" s="58"/>
      <c r="H194" s="58"/>
      <c r="I194" s="59"/>
      <c r="J194" s="46"/>
    </row>
    <row r="195" spans="1:12" s="15" customFormat="1" ht="15.4" customHeight="1">
      <c r="A195" s="30"/>
      <c r="B195" s="30"/>
      <c r="C195" s="32"/>
      <c r="D195" s="32"/>
      <c r="E195" s="31"/>
      <c r="F195" s="57"/>
      <c r="G195" s="58"/>
      <c r="H195" s="58"/>
      <c r="I195" s="59"/>
      <c r="J195" s="46"/>
    </row>
    <row r="196" spans="1:12" s="15" customFormat="1" ht="15.4" customHeight="1">
      <c r="A196" s="30"/>
      <c r="B196" s="30"/>
      <c r="C196" s="32"/>
      <c r="D196" s="32"/>
      <c r="E196" s="31"/>
      <c r="F196" s="60"/>
      <c r="G196" s="58"/>
      <c r="H196" s="58"/>
      <c r="I196" s="59"/>
      <c r="J196" s="46"/>
    </row>
    <row r="197" spans="1:12" s="15" customFormat="1" ht="15.4" customHeight="1">
      <c r="A197" s="30"/>
      <c r="B197" s="30"/>
      <c r="C197" s="32"/>
      <c r="D197" s="32"/>
      <c r="E197" s="31"/>
      <c r="F197" s="60"/>
      <c r="G197" s="58"/>
      <c r="H197" s="58"/>
      <c r="I197" s="59"/>
      <c r="J197" s="46"/>
      <c r="L197" s="15" t="s">
        <v>31</v>
      </c>
    </row>
    <row r="198" spans="1:12" s="15" customFormat="1" ht="15.4" customHeight="1">
      <c r="A198" s="30"/>
      <c r="B198" s="30"/>
      <c r="C198" s="32"/>
      <c r="D198" s="32"/>
      <c r="E198" s="31"/>
      <c r="F198" s="57"/>
      <c r="G198" s="58"/>
      <c r="H198" s="58"/>
      <c r="I198" s="59"/>
      <c r="J198" s="46"/>
      <c r="L198" s="15" t="s">
        <v>31</v>
      </c>
    </row>
    <row r="199" spans="1:12" s="15" customFormat="1" ht="15.4" customHeight="1">
      <c r="A199" s="30"/>
      <c r="B199" s="30"/>
      <c r="C199" s="32"/>
      <c r="D199" s="32"/>
      <c r="E199" s="31"/>
      <c r="F199" s="57"/>
      <c r="G199" s="58"/>
      <c r="H199" s="58"/>
      <c r="I199" s="59"/>
      <c r="J199" s="46"/>
      <c r="L199" s="15" t="s">
        <v>31</v>
      </c>
    </row>
    <row r="200" spans="1:12" s="15" customFormat="1" ht="15.4" customHeight="1">
      <c r="A200" s="30"/>
      <c r="B200" s="30"/>
      <c r="C200" s="32"/>
      <c r="D200" s="32"/>
      <c r="E200" s="31"/>
      <c r="F200" s="57"/>
      <c r="G200" s="58"/>
      <c r="H200" s="58"/>
      <c r="I200" s="59"/>
      <c r="J200" s="46"/>
      <c r="L200" s="15" t="s">
        <v>31</v>
      </c>
    </row>
    <row r="201" spans="1:12" s="15" customFormat="1" ht="15.4" customHeight="1">
      <c r="A201" s="30"/>
      <c r="B201" s="30"/>
      <c r="C201" s="32"/>
      <c r="D201" s="32"/>
      <c r="E201" s="31"/>
      <c r="F201" s="57"/>
      <c r="G201" s="58"/>
      <c r="H201" s="58"/>
      <c r="I201" s="59"/>
      <c r="J201" s="46"/>
      <c r="L201" s="15" t="s">
        <v>31</v>
      </c>
    </row>
    <row r="202" spans="1:12" s="15" customFormat="1" ht="15.4" customHeight="1">
      <c r="A202" s="30"/>
      <c r="B202" s="30"/>
      <c r="C202" s="32"/>
      <c r="D202" s="32"/>
      <c r="E202" s="31"/>
      <c r="F202" s="60"/>
      <c r="G202" s="58"/>
      <c r="H202" s="58"/>
      <c r="I202" s="59"/>
      <c r="J202" s="46"/>
      <c r="L202" s="15" t="s">
        <v>31</v>
      </c>
    </row>
    <row r="203" spans="1:12" s="15" customFormat="1" ht="15.4" customHeight="1">
      <c r="A203" s="30"/>
      <c r="B203" s="30"/>
      <c r="C203" s="32"/>
      <c r="D203" s="32"/>
      <c r="E203" s="31"/>
      <c r="F203" s="60"/>
      <c r="G203" s="58"/>
      <c r="H203" s="58"/>
      <c r="I203" s="59"/>
      <c r="J203" s="46"/>
      <c r="L203" s="15" t="s">
        <v>31</v>
      </c>
    </row>
    <row r="204" spans="1:12" s="15" customFormat="1" ht="15.4" customHeight="1">
      <c r="A204" s="30"/>
      <c r="B204" s="30"/>
      <c r="C204" s="32"/>
      <c r="D204" s="32"/>
      <c r="E204" s="31"/>
      <c r="F204" s="57"/>
      <c r="G204" s="58"/>
      <c r="H204" s="58"/>
      <c r="I204" s="59"/>
      <c r="J204" s="46"/>
      <c r="L204" s="15" t="s">
        <v>31</v>
      </c>
    </row>
    <row r="205" spans="1:12" s="15" customFormat="1" ht="15.4" customHeight="1">
      <c r="A205" s="30"/>
      <c r="B205" s="30"/>
      <c r="C205" s="32"/>
      <c r="D205" s="32"/>
      <c r="E205" s="31"/>
      <c r="F205" s="57"/>
      <c r="G205" s="58"/>
      <c r="H205" s="58"/>
      <c r="I205" s="59"/>
      <c r="J205" s="46"/>
      <c r="L205" s="15" t="s">
        <v>31</v>
      </c>
    </row>
    <row r="206" spans="1:12" s="15" customFormat="1" ht="15.4" customHeight="1">
      <c r="A206" s="30"/>
      <c r="B206" s="30"/>
      <c r="C206" s="32"/>
      <c r="D206" s="32"/>
      <c r="E206" s="31"/>
      <c r="F206" s="57"/>
      <c r="G206" s="58"/>
      <c r="H206" s="58"/>
      <c r="I206" s="59"/>
      <c r="J206" s="46"/>
      <c r="L206" s="15" t="s">
        <v>31</v>
      </c>
    </row>
    <row r="207" spans="1:12" s="15" customFormat="1" ht="15.4" customHeight="1">
      <c r="A207" s="30"/>
      <c r="B207" s="30"/>
      <c r="C207" s="32"/>
      <c r="D207" s="32"/>
      <c r="E207" s="31"/>
      <c r="F207" s="57"/>
      <c r="G207" s="58"/>
      <c r="H207" s="58"/>
      <c r="I207" s="59"/>
      <c r="J207" s="46"/>
      <c r="L207" s="15" t="s">
        <v>31</v>
      </c>
    </row>
    <row r="208" spans="1:12" s="15" customFormat="1" ht="15.4" customHeight="1">
      <c r="A208" s="30"/>
      <c r="B208" s="30"/>
      <c r="C208" s="32"/>
      <c r="D208" s="32"/>
      <c r="E208" s="31"/>
      <c r="F208" s="60"/>
      <c r="G208" s="58"/>
      <c r="H208" s="58"/>
      <c r="I208" s="59"/>
      <c r="J208" s="46"/>
      <c r="L208" s="15" t="s">
        <v>31</v>
      </c>
    </row>
    <row r="209" spans="1:12" s="15" customFormat="1" ht="15.4" customHeight="1">
      <c r="A209" s="30"/>
      <c r="B209" s="30"/>
      <c r="C209" s="32"/>
      <c r="D209" s="32"/>
      <c r="E209" s="31"/>
      <c r="F209" s="60"/>
      <c r="G209" s="58"/>
      <c r="H209" s="58"/>
      <c r="I209" s="59"/>
      <c r="J209" s="46"/>
      <c r="L209" s="15" t="s">
        <v>31</v>
      </c>
    </row>
    <row r="210" spans="1:12" s="15" customFormat="1" ht="15.4" customHeight="1">
      <c r="A210" s="30"/>
      <c r="B210" s="30"/>
      <c r="C210" s="32"/>
      <c r="D210" s="32"/>
      <c r="E210" s="31"/>
      <c r="F210" s="57"/>
      <c r="G210" s="58"/>
      <c r="H210" s="58"/>
      <c r="I210" s="59"/>
      <c r="J210" s="46"/>
      <c r="L210" s="15" t="s">
        <v>31</v>
      </c>
    </row>
    <row r="211" spans="1:12" s="15" customFormat="1" ht="15.4" customHeight="1">
      <c r="A211" s="30"/>
      <c r="B211" s="30"/>
      <c r="C211" s="32"/>
      <c r="D211" s="32"/>
      <c r="E211" s="31"/>
      <c r="F211" s="57"/>
      <c r="G211" s="58"/>
      <c r="H211" s="58"/>
      <c r="I211" s="59"/>
      <c r="J211" s="46"/>
      <c r="L211" s="15" t="s">
        <v>31</v>
      </c>
    </row>
    <row r="212" spans="1:12" s="15" customFormat="1" ht="15.4" customHeight="1">
      <c r="A212" s="30"/>
      <c r="B212" s="30"/>
      <c r="C212" s="32"/>
      <c r="D212" s="32"/>
      <c r="E212" s="31"/>
      <c r="F212" s="57"/>
      <c r="G212" s="58"/>
      <c r="H212" s="58"/>
      <c r="I212" s="59"/>
      <c r="J212" s="46"/>
      <c r="L212" s="15" t="s">
        <v>31</v>
      </c>
    </row>
    <row r="213" spans="1:12" s="15" customFormat="1" ht="15.4" customHeight="1">
      <c r="A213" s="30"/>
      <c r="B213" s="30"/>
      <c r="C213" s="32"/>
      <c r="D213" s="32"/>
      <c r="E213" s="31"/>
      <c r="F213" s="57"/>
      <c r="G213" s="58"/>
      <c r="H213" s="58"/>
      <c r="I213" s="59"/>
      <c r="J213" s="46"/>
      <c r="L213" s="15" t="s">
        <v>31</v>
      </c>
    </row>
    <row r="214" spans="1:12" s="15" customFormat="1" ht="15.4" customHeight="1">
      <c r="A214" s="30"/>
      <c r="B214" s="30"/>
      <c r="C214" s="32"/>
      <c r="D214" s="32"/>
      <c r="E214" s="31"/>
      <c r="F214" s="60"/>
      <c r="G214" s="58"/>
      <c r="H214" s="58"/>
      <c r="I214" s="59"/>
      <c r="J214" s="46"/>
      <c r="L214" s="15" t="s">
        <v>31</v>
      </c>
    </row>
    <row r="215" spans="1:12" s="15" customFormat="1" ht="15.4" customHeight="1">
      <c r="A215" s="30"/>
      <c r="B215" s="30"/>
      <c r="C215" s="32"/>
      <c r="D215" s="32"/>
      <c r="E215" s="31"/>
      <c r="F215" s="60"/>
      <c r="G215" s="58"/>
      <c r="H215" s="58"/>
      <c r="I215" s="59"/>
      <c r="J215" s="46"/>
      <c r="L215" s="15" t="s">
        <v>31</v>
      </c>
    </row>
    <row r="216" spans="1:12" s="15" customFormat="1" ht="15.4" customHeight="1">
      <c r="A216" s="30"/>
      <c r="B216" s="30"/>
      <c r="C216" s="32"/>
      <c r="D216" s="32"/>
      <c r="E216" s="31"/>
      <c r="F216" s="57"/>
      <c r="G216" s="58"/>
      <c r="H216" s="58"/>
      <c r="I216" s="59"/>
      <c r="J216" s="46"/>
      <c r="L216" s="15" t="s">
        <v>31</v>
      </c>
    </row>
    <row r="217" spans="1:12" s="15" customFormat="1" ht="15.4" customHeight="1">
      <c r="A217" s="30"/>
      <c r="B217" s="30"/>
      <c r="C217" s="32"/>
      <c r="D217" s="32"/>
      <c r="E217" s="31"/>
      <c r="F217" s="57"/>
      <c r="G217" s="58"/>
      <c r="H217" s="58"/>
      <c r="I217" s="59"/>
      <c r="J217" s="46"/>
      <c r="L217" s="15" t="s">
        <v>31</v>
      </c>
    </row>
    <row r="218" spans="1:12" s="15" customFormat="1" ht="15.4" customHeight="1">
      <c r="A218" s="30"/>
      <c r="B218" s="30"/>
      <c r="C218" s="32"/>
      <c r="D218" s="32"/>
      <c r="E218" s="31"/>
      <c r="F218" s="57"/>
      <c r="G218" s="58"/>
      <c r="H218" s="58"/>
      <c r="I218" s="59"/>
      <c r="J218" s="46"/>
      <c r="L218" s="15" t="s">
        <v>31</v>
      </c>
    </row>
    <row r="219" spans="1:12" s="15" customFormat="1" ht="15.4" customHeight="1">
      <c r="A219" s="30"/>
      <c r="B219" s="30"/>
      <c r="C219" s="32"/>
      <c r="D219" s="32"/>
      <c r="E219" s="31"/>
      <c r="F219" s="57"/>
      <c r="G219" s="58"/>
      <c r="H219" s="58"/>
      <c r="I219" s="59"/>
      <c r="J219" s="46"/>
      <c r="L219" s="15" t="s">
        <v>31</v>
      </c>
    </row>
    <row r="220" spans="1:12" s="15" customFormat="1" ht="15.4" customHeight="1">
      <c r="A220" s="30"/>
      <c r="B220" s="30"/>
      <c r="C220" s="32"/>
      <c r="D220" s="32"/>
      <c r="E220" s="31"/>
      <c r="F220" s="57"/>
      <c r="G220" s="58"/>
      <c r="H220" s="58"/>
      <c r="I220" s="59"/>
      <c r="J220" s="46"/>
      <c r="L220" s="15" t="s">
        <v>31</v>
      </c>
    </row>
    <row r="221" spans="1:12" s="15" customFormat="1" ht="15.4" customHeight="1">
      <c r="A221" s="30"/>
      <c r="B221" s="30"/>
      <c r="C221" s="32"/>
      <c r="D221" s="32"/>
      <c r="E221" s="31"/>
      <c r="F221" s="57"/>
      <c r="G221" s="58"/>
      <c r="H221" s="58"/>
      <c r="I221" s="59"/>
      <c r="J221" s="46"/>
      <c r="L221" s="15" t="s">
        <v>31</v>
      </c>
    </row>
    <row r="222" spans="1:12" s="15" customFormat="1" ht="15.4" customHeight="1">
      <c r="A222" s="30"/>
      <c r="B222" s="30"/>
      <c r="C222" s="32"/>
      <c r="D222" s="32"/>
      <c r="E222" s="31"/>
      <c r="F222" s="57"/>
      <c r="G222" s="58"/>
      <c r="H222" s="58"/>
      <c r="I222" s="59"/>
      <c r="J222" s="46"/>
      <c r="L222" s="15" t="s">
        <v>31</v>
      </c>
    </row>
    <row r="223" spans="1:12" s="15" customFormat="1" ht="15.4" customHeight="1">
      <c r="A223" s="30"/>
      <c r="B223" s="30"/>
      <c r="C223" s="32"/>
      <c r="D223" s="32"/>
      <c r="E223" s="31"/>
      <c r="F223" s="57"/>
      <c r="G223" s="58"/>
      <c r="H223" s="58"/>
      <c r="I223" s="59"/>
      <c r="J223" s="46"/>
      <c r="L223" s="15" t="s">
        <v>31</v>
      </c>
    </row>
    <row r="224" spans="1:12" s="15" customFormat="1" ht="15.4" customHeight="1">
      <c r="A224" s="30"/>
      <c r="B224" s="30"/>
      <c r="C224" s="32"/>
      <c r="D224" s="32"/>
      <c r="E224" s="31"/>
      <c r="F224" s="60"/>
      <c r="G224" s="58"/>
      <c r="H224" s="58"/>
      <c r="I224" s="59"/>
      <c r="J224" s="46"/>
      <c r="L224" s="15" t="s">
        <v>31</v>
      </c>
    </row>
    <row r="225" spans="1:12" s="15" customFormat="1" ht="15.4" customHeight="1">
      <c r="A225" s="30"/>
      <c r="B225" s="30"/>
      <c r="C225" s="32"/>
      <c r="D225" s="32"/>
      <c r="E225" s="31"/>
      <c r="F225" s="60"/>
      <c r="G225" s="58"/>
      <c r="H225" s="58"/>
      <c r="I225" s="59"/>
      <c r="J225" s="46"/>
      <c r="L225" s="15" t="s">
        <v>31</v>
      </c>
    </row>
    <row r="226" spans="1:12" s="15" customFormat="1" ht="15.4" customHeight="1">
      <c r="A226" s="30"/>
      <c r="B226" s="30"/>
      <c r="C226" s="32"/>
      <c r="D226" s="32"/>
      <c r="E226" s="31"/>
      <c r="F226" s="57"/>
      <c r="G226" s="58"/>
      <c r="H226" s="58"/>
      <c r="I226" s="59"/>
      <c r="J226" s="46"/>
      <c r="L226" s="15" t="s">
        <v>31</v>
      </c>
    </row>
    <row r="227" spans="1:12" s="15" customFormat="1" ht="15.4" customHeight="1">
      <c r="A227" s="30"/>
      <c r="B227" s="30"/>
      <c r="C227" s="32"/>
      <c r="D227" s="32"/>
      <c r="E227" s="31"/>
      <c r="F227" s="57"/>
      <c r="G227" s="58"/>
      <c r="H227" s="58"/>
      <c r="I227" s="59"/>
      <c r="J227" s="46"/>
      <c r="L227" s="15" t="s">
        <v>31</v>
      </c>
    </row>
    <row r="228" spans="1:12" s="15" customFormat="1" ht="15.4" customHeight="1">
      <c r="A228" s="30"/>
      <c r="B228" s="30"/>
      <c r="C228" s="32"/>
      <c r="D228" s="32"/>
      <c r="E228" s="31"/>
      <c r="F228" s="57"/>
      <c r="G228" s="58"/>
      <c r="H228" s="58"/>
      <c r="I228" s="59"/>
      <c r="J228" s="46"/>
    </row>
    <row r="229" spans="1:12" s="15" customFormat="1" ht="15.4" customHeight="1">
      <c r="A229" s="30"/>
      <c r="B229" s="30"/>
      <c r="C229" s="32"/>
      <c r="D229" s="32"/>
      <c r="E229" s="31"/>
      <c r="F229" s="57"/>
      <c r="G229" s="58"/>
      <c r="H229" s="58"/>
      <c r="I229" s="59"/>
      <c r="J229" s="46"/>
    </row>
    <row r="230" spans="1:12" s="15" customFormat="1" ht="15.4" customHeight="1">
      <c r="A230" s="30"/>
      <c r="B230" s="30"/>
      <c r="C230" s="32"/>
      <c r="D230" s="32"/>
      <c r="E230" s="31"/>
      <c r="F230" s="60"/>
      <c r="G230" s="58"/>
      <c r="H230" s="58"/>
      <c r="I230" s="59"/>
      <c r="J230" s="46"/>
    </row>
    <row r="231" spans="1:12" s="15" customFormat="1" ht="15.4" customHeight="1">
      <c r="A231" s="30"/>
      <c r="B231" s="30"/>
      <c r="C231" s="32"/>
      <c r="D231" s="32"/>
      <c r="E231" s="31"/>
      <c r="F231" s="60"/>
      <c r="G231" s="58"/>
      <c r="H231" s="58"/>
      <c r="I231" s="59"/>
      <c r="J231" s="46"/>
    </row>
    <row r="232" spans="1:12" s="15" customFormat="1" ht="15.4" customHeight="1">
      <c r="A232" s="30"/>
      <c r="B232" s="30"/>
      <c r="C232" s="32"/>
      <c r="D232" s="32"/>
      <c r="E232" s="31"/>
      <c r="F232" s="57"/>
      <c r="G232" s="58"/>
      <c r="H232" s="58"/>
      <c r="I232" s="59"/>
      <c r="J232" s="46"/>
    </row>
    <row r="233" spans="1:12" s="15" customFormat="1" ht="15.4" customHeight="1">
      <c r="A233" s="30"/>
      <c r="B233" s="30"/>
      <c r="C233" s="32"/>
      <c r="D233" s="32"/>
      <c r="E233" s="31"/>
      <c r="F233" s="57"/>
      <c r="G233" s="58"/>
      <c r="H233" s="58"/>
      <c r="I233" s="59"/>
      <c r="J233" s="46"/>
    </row>
    <row r="234" spans="1:12" s="15" customFormat="1" ht="15.4" customHeight="1">
      <c r="A234" s="30"/>
      <c r="B234" s="30"/>
      <c r="C234" s="32"/>
      <c r="D234" s="32"/>
      <c r="E234" s="31"/>
      <c r="F234" s="57"/>
      <c r="G234" s="58"/>
      <c r="H234" s="58"/>
      <c r="I234" s="59"/>
      <c r="J234" s="46"/>
    </row>
    <row r="235" spans="1:12" s="15" customFormat="1" ht="15.4" customHeight="1">
      <c r="A235" s="30"/>
      <c r="B235" s="30"/>
      <c r="C235" s="32"/>
      <c r="D235" s="32"/>
      <c r="E235" s="31"/>
      <c r="F235" s="57"/>
      <c r="G235" s="58"/>
      <c r="H235" s="58"/>
      <c r="I235" s="59"/>
      <c r="J235" s="46"/>
    </row>
    <row r="236" spans="1:12" s="15" customFormat="1" ht="15.4" customHeight="1">
      <c r="A236" s="30"/>
      <c r="B236" s="30"/>
      <c r="C236" s="32"/>
      <c r="D236" s="32"/>
      <c r="E236" s="31"/>
      <c r="F236" s="60"/>
      <c r="G236" s="58"/>
      <c r="H236" s="58"/>
      <c r="I236" s="59"/>
      <c r="J236" s="46"/>
    </row>
    <row r="237" spans="1:12" s="15" customFormat="1" ht="15.4" customHeight="1">
      <c r="A237" s="30"/>
      <c r="B237" s="30"/>
      <c r="C237" s="32"/>
      <c r="D237" s="32"/>
      <c r="E237" s="31"/>
      <c r="F237" s="60"/>
      <c r="G237" s="58"/>
      <c r="H237" s="58"/>
      <c r="I237" s="59"/>
      <c r="J237" s="46"/>
    </row>
    <row r="238" spans="1:12" s="15" customFormat="1" ht="15.4" customHeight="1">
      <c r="A238" s="30"/>
      <c r="B238" s="30"/>
      <c r="C238" s="32"/>
      <c r="D238" s="32"/>
      <c r="E238" s="31"/>
      <c r="F238" s="57"/>
      <c r="G238" s="58"/>
      <c r="H238" s="58"/>
      <c r="I238" s="59"/>
      <c r="J238" s="46"/>
    </row>
    <row r="239" spans="1:12" s="15" customFormat="1" ht="15.4" customHeight="1">
      <c r="A239" s="30"/>
      <c r="B239" s="30"/>
      <c r="C239" s="32"/>
      <c r="D239" s="32"/>
      <c r="E239" s="31"/>
      <c r="F239" s="57"/>
      <c r="G239" s="58"/>
      <c r="H239" s="58"/>
      <c r="I239" s="59"/>
      <c r="J239" s="46"/>
    </row>
    <row r="240" spans="1:12" s="15" customFormat="1" ht="15.4" customHeight="1">
      <c r="A240" s="30"/>
      <c r="B240" s="30"/>
      <c r="C240" s="32"/>
      <c r="D240" s="32"/>
      <c r="E240" s="31"/>
      <c r="F240" s="57"/>
      <c r="G240" s="58"/>
      <c r="H240" s="58"/>
      <c r="I240" s="59"/>
      <c r="J240" s="46"/>
    </row>
    <row r="241" spans="1:10" s="15" customFormat="1" ht="15.4" customHeight="1">
      <c r="A241" s="30"/>
      <c r="B241" s="30"/>
      <c r="C241" s="32"/>
      <c r="D241" s="32"/>
      <c r="E241" s="31"/>
      <c r="F241" s="57"/>
      <c r="G241" s="58"/>
      <c r="H241" s="58"/>
      <c r="I241" s="59"/>
      <c r="J241" s="46"/>
    </row>
    <row r="242" spans="1:10" s="15" customFormat="1" ht="15.4" customHeight="1">
      <c r="A242" s="30"/>
      <c r="B242" s="30"/>
      <c r="C242" s="32"/>
      <c r="D242" s="32"/>
      <c r="E242" s="31"/>
      <c r="F242" s="60"/>
      <c r="G242" s="58"/>
      <c r="H242" s="58"/>
      <c r="I242" s="59"/>
      <c r="J242" s="46"/>
    </row>
    <row r="243" spans="1:10" s="15" customFormat="1" ht="15.4" customHeight="1">
      <c r="A243" s="30"/>
      <c r="B243" s="30"/>
      <c r="C243" s="32"/>
      <c r="D243" s="32"/>
      <c r="E243" s="31"/>
      <c r="F243" s="60"/>
      <c r="G243" s="58"/>
      <c r="H243" s="58"/>
      <c r="I243" s="59"/>
      <c r="J243" s="46"/>
    </row>
    <row r="244" spans="1:10" s="15" customFormat="1" ht="15.4" customHeight="1">
      <c r="A244" s="30"/>
      <c r="B244" s="30"/>
      <c r="C244" s="32"/>
      <c r="D244" s="32"/>
      <c r="E244" s="31"/>
      <c r="F244" s="57"/>
      <c r="G244" s="58"/>
      <c r="H244" s="58"/>
      <c r="I244" s="59"/>
      <c r="J244" s="46"/>
    </row>
    <row r="245" spans="1:10" s="15" customFormat="1" ht="15.4" customHeight="1">
      <c r="A245" s="30"/>
      <c r="B245" s="30"/>
      <c r="C245" s="32"/>
      <c r="D245" s="32"/>
      <c r="E245" s="31"/>
      <c r="F245" s="57"/>
      <c r="G245" s="58"/>
      <c r="H245" s="58"/>
      <c r="I245" s="59"/>
      <c r="J245" s="46"/>
    </row>
    <row r="246" spans="1:10" s="15" customFormat="1" ht="15.4" customHeight="1">
      <c r="A246" s="30"/>
      <c r="B246" s="30"/>
      <c r="C246" s="32"/>
      <c r="D246" s="32"/>
      <c r="E246" s="31"/>
      <c r="F246" s="57"/>
      <c r="G246" s="58"/>
      <c r="H246" s="58"/>
      <c r="I246" s="59"/>
      <c r="J246" s="46"/>
    </row>
    <row r="247" spans="1:10" s="15" customFormat="1" ht="15.4" customHeight="1">
      <c r="A247" s="30"/>
      <c r="B247" s="30"/>
      <c r="C247" s="32"/>
      <c r="D247" s="32"/>
      <c r="E247" s="31"/>
      <c r="F247" s="57"/>
      <c r="G247" s="58"/>
      <c r="H247" s="58"/>
      <c r="I247" s="59"/>
      <c r="J247" s="46"/>
    </row>
    <row r="248" spans="1:10" s="15" customFormat="1" ht="15.4" customHeight="1">
      <c r="A248" s="30"/>
      <c r="B248" s="30"/>
      <c r="C248" s="32"/>
      <c r="D248" s="32"/>
      <c r="E248" s="31"/>
      <c r="F248" s="57"/>
      <c r="G248" s="58"/>
      <c r="H248" s="58"/>
      <c r="I248" s="59"/>
      <c r="J248" s="46"/>
    </row>
    <row r="249" spans="1:10" s="15" customFormat="1" ht="15.4" customHeight="1">
      <c r="A249" s="30"/>
      <c r="B249" s="30"/>
      <c r="C249" s="32"/>
      <c r="D249" s="32"/>
      <c r="E249" s="31"/>
      <c r="F249" s="57"/>
      <c r="G249" s="58"/>
      <c r="H249" s="58"/>
      <c r="I249" s="59"/>
      <c r="J249" s="46"/>
    </row>
    <row r="250" spans="1:10" s="15" customFormat="1" ht="15.4" customHeight="1">
      <c r="A250" s="30"/>
      <c r="B250" s="30"/>
      <c r="C250" s="32"/>
      <c r="D250" s="32"/>
      <c r="E250" s="31"/>
      <c r="F250" s="57"/>
      <c r="G250" s="58"/>
      <c r="H250" s="58"/>
      <c r="I250" s="59"/>
      <c r="J250" s="46"/>
    </row>
    <row r="251" spans="1:10" s="15" customFormat="1" ht="15.4" customHeight="1">
      <c r="A251" s="30"/>
      <c r="B251" s="30"/>
      <c r="C251" s="32"/>
      <c r="D251" s="32"/>
      <c r="E251" s="31"/>
      <c r="F251" s="57"/>
      <c r="G251" s="58"/>
      <c r="H251" s="58"/>
      <c r="I251" s="59"/>
      <c r="J251" s="46"/>
    </row>
    <row r="252" spans="1:10" s="15" customFormat="1" ht="15.4" customHeight="1">
      <c r="A252" s="30"/>
      <c r="B252" s="30"/>
      <c r="C252" s="32"/>
      <c r="D252" s="32"/>
      <c r="E252" s="31"/>
      <c r="F252" s="57"/>
      <c r="G252" s="58"/>
      <c r="H252" s="58"/>
      <c r="I252" s="59"/>
      <c r="J252" s="46"/>
    </row>
    <row r="253" spans="1:10" s="15" customFormat="1" ht="15.4" customHeight="1">
      <c r="A253" s="30"/>
      <c r="B253" s="30"/>
      <c r="C253" s="32"/>
      <c r="D253" s="32"/>
      <c r="E253" s="31"/>
      <c r="F253" s="57"/>
      <c r="G253" s="58"/>
      <c r="H253" s="58"/>
      <c r="I253" s="59"/>
      <c r="J253" s="46"/>
    </row>
    <row r="254" spans="1:10" s="15" customFormat="1" ht="15.4" customHeight="1">
      <c r="A254" s="30"/>
      <c r="B254" s="30"/>
      <c r="C254" s="32"/>
      <c r="D254" s="32"/>
      <c r="E254" s="31"/>
      <c r="F254" s="57"/>
      <c r="G254" s="58"/>
      <c r="H254" s="58"/>
      <c r="I254" s="59"/>
      <c r="J254" s="46"/>
    </row>
    <row r="255" spans="1:10" s="15" customFormat="1" ht="15.4" customHeight="1">
      <c r="A255" s="30"/>
      <c r="B255" s="30"/>
      <c r="C255" s="32"/>
      <c r="D255" s="32"/>
      <c r="E255" s="31"/>
      <c r="F255" s="57"/>
      <c r="G255" s="58"/>
      <c r="H255" s="58"/>
      <c r="I255" s="59"/>
      <c r="J255" s="46"/>
    </row>
    <row r="256" spans="1:10" s="15" customFormat="1" ht="15.4" customHeight="1">
      <c r="A256" s="30"/>
      <c r="B256" s="30"/>
      <c r="C256" s="32"/>
      <c r="D256" s="32"/>
      <c r="E256" s="31"/>
      <c r="F256" s="57"/>
      <c r="G256" s="58"/>
      <c r="H256" s="58"/>
      <c r="I256" s="59"/>
      <c r="J256" s="46"/>
    </row>
    <row r="257" spans="1:10" s="15" customFormat="1" ht="15.4" customHeight="1">
      <c r="A257" s="30"/>
      <c r="B257" s="30"/>
      <c r="C257" s="32"/>
      <c r="D257" s="32"/>
      <c r="E257" s="31"/>
      <c r="F257" s="57"/>
      <c r="G257" s="58"/>
      <c r="H257" s="58"/>
      <c r="I257" s="59"/>
      <c r="J257" s="46"/>
    </row>
    <row r="258" spans="1:10" s="15" customFormat="1" ht="15.4" customHeight="1">
      <c r="A258" s="30"/>
      <c r="B258" s="30"/>
      <c r="C258" s="32"/>
      <c r="D258" s="32"/>
      <c r="E258" s="31"/>
      <c r="F258" s="57"/>
      <c r="G258" s="58"/>
      <c r="H258" s="58"/>
      <c r="I258" s="59"/>
      <c r="J258" s="46"/>
    </row>
    <row r="259" spans="1:10" s="15" customFormat="1" ht="15.4" customHeight="1">
      <c r="A259" s="30"/>
      <c r="B259" s="30"/>
      <c r="C259" s="32"/>
      <c r="D259" s="32"/>
      <c r="E259" s="31"/>
      <c r="F259" s="57"/>
      <c r="G259" s="58"/>
      <c r="H259" s="58"/>
      <c r="I259" s="59"/>
      <c r="J259" s="46"/>
    </row>
    <row r="260" spans="1:10" s="15" customFormat="1" ht="15.4" customHeight="1">
      <c r="A260" s="30"/>
      <c r="B260" s="30"/>
      <c r="C260" s="32"/>
      <c r="D260" s="32"/>
      <c r="E260" s="31"/>
      <c r="F260" s="57"/>
      <c r="G260" s="58"/>
      <c r="H260" s="58"/>
      <c r="I260" s="59"/>
      <c r="J260" s="46"/>
    </row>
    <row r="261" spans="1:10" s="15" customFormat="1" ht="15.4" customHeight="1">
      <c r="A261" s="30"/>
      <c r="B261" s="30"/>
      <c r="C261" s="32"/>
      <c r="D261" s="32"/>
      <c r="E261" s="31"/>
      <c r="F261" s="57"/>
      <c r="G261" s="58"/>
      <c r="H261" s="58"/>
      <c r="I261" s="59"/>
      <c r="J261" s="46"/>
    </row>
    <row r="262" spans="1:10" s="15" customFormat="1" ht="15.4" customHeight="1">
      <c r="A262" s="30"/>
      <c r="B262" s="30"/>
      <c r="C262" s="32"/>
      <c r="D262" s="32"/>
      <c r="E262" s="31"/>
      <c r="F262" s="57"/>
      <c r="G262" s="58"/>
      <c r="H262" s="58"/>
      <c r="I262" s="59"/>
      <c r="J262" s="46"/>
    </row>
    <row r="263" spans="1:10" s="15" customFormat="1" ht="15.4" customHeight="1">
      <c r="A263" s="30"/>
      <c r="B263" s="30"/>
      <c r="C263" s="32"/>
      <c r="D263" s="32"/>
      <c r="E263" s="31"/>
      <c r="F263" s="57"/>
      <c r="G263" s="58"/>
      <c r="H263" s="58"/>
      <c r="I263" s="59"/>
      <c r="J263" s="46"/>
    </row>
    <row r="264" spans="1:10" s="15" customFormat="1" ht="15.4" customHeight="1">
      <c r="A264" s="30"/>
      <c r="B264" s="30"/>
      <c r="C264" s="32"/>
      <c r="D264" s="32"/>
      <c r="E264" s="31"/>
      <c r="F264" s="57"/>
      <c r="G264" s="58"/>
      <c r="H264" s="58"/>
      <c r="I264" s="59"/>
      <c r="J264" s="46"/>
    </row>
    <row r="265" spans="1:10" s="15" customFormat="1" ht="15.4" customHeight="1">
      <c r="A265" s="30"/>
      <c r="B265" s="30"/>
      <c r="C265" s="32"/>
      <c r="D265" s="32"/>
      <c r="E265" s="31"/>
      <c r="F265" s="57"/>
      <c r="G265" s="58"/>
      <c r="H265" s="58"/>
      <c r="I265" s="59"/>
      <c r="J265" s="46"/>
    </row>
    <row r="266" spans="1:10" s="15" customFormat="1" ht="15.4" customHeight="1">
      <c r="A266" s="30"/>
      <c r="B266" s="30"/>
      <c r="C266" s="32"/>
      <c r="D266" s="32"/>
      <c r="E266" s="31"/>
      <c r="F266" s="57"/>
      <c r="G266" s="58"/>
      <c r="H266" s="58"/>
      <c r="I266" s="59"/>
      <c r="J266" s="46"/>
    </row>
    <row r="267" spans="1:10" s="15" customFormat="1" ht="15.4" customHeight="1">
      <c r="A267" s="30"/>
      <c r="B267" s="30"/>
      <c r="C267" s="32"/>
      <c r="D267" s="32"/>
      <c r="E267" s="31"/>
      <c r="F267" s="57"/>
      <c r="G267" s="58"/>
      <c r="H267" s="58"/>
      <c r="I267" s="59"/>
      <c r="J267" s="46"/>
    </row>
    <row r="268" spans="1:10" s="15" customFormat="1" ht="15.4" customHeight="1">
      <c r="A268" s="30"/>
      <c r="B268" s="30"/>
      <c r="C268" s="32"/>
      <c r="D268" s="32"/>
      <c r="E268" s="31"/>
      <c r="F268" s="57"/>
      <c r="G268" s="58"/>
      <c r="H268" s="58"/>
      <c r="I268" s="59"/>
      <c r="J268" s="46"/>
    </row>
    <row r="269" spans="1:10" s="15" customFormat="1" ht="15.4" customHeight="1">
      <c r="A269" s="30"/>
      <c r="B269" s="30"/>
      <c r="C269" s="32"/>
      <c r="D269" s="32"/>
      <c r="E269" s="31"/>
      <c r="F269" s="57"/>
      <c r="G269" s="58"/>
      <c r="H269" s="58"/>
      <c r="I269" s="59"/>
      <c r="J269" s="46"/>
    </row>
    <row r="270" spans="1:10" s="15" customFormat="1" ht="15.4" customHeight="1">
      <c r="A270" s="30"/>
      <c r="B270" s="30"/>
      <c r="C270" s="32"/>
      <c r="D270" s="32"/>
      <c r="E270" s="31"/>
      <c r="F270" s="57"/>
      <c r="G270" s="58"/>
      <c r="H270" s="58"/>
      <c r="I270" s="59"/>
      <c r="J270" s="46"/>
    </row>
    <row r="271" spans="1:10" s="15" customFormat="1" ht="15.4" customHeight="1">
      <c r="A271" s="30"/>
      <c r="B271" s="30"/>
      <c r="C271" s="32"/>
      <c r="D271" s="32"/>
      <c r="E271" s="31"/>
      <c r="F271" s="57"/>
      <c r="G271" s="58"/>
      <c r="H271" s="58"/>
      <c r="I271" s="59"/>
      <c r="J271" s="46"/>
    </row>
    <row r="272" spans="1:10" s="15" customFormat="1" ht="15.4" customHeight="1">
      <c r="A272" s="30"/>
      <c r="B272" s="30"/>
      <c r="C272" s="32"/>
      <c r="D272" s="32"/>
      <c r="E272" s="31"/>
      <c r="F272" s="57"/>
      <c r="G272" s="58"/>
      <c r="H272" s="58"/>
      <c r="I272" s="59"/>
      <c r="J272" s="46"/>
    </row>
    <row r="273" spans="1:10" s="15" customFormat="1" ht="15.4" customHeight="1">
      <c r="A273" s="30"/>
      <c r="B273" s="30"/>
      <c r="C273" s="32"/>
      <c r="D273" s="32"/>
      <c r="E273" s="31"/>
      <c r="F273" s="57"/>
      <c r="G273" s="58"/>
      <c r="H273" s="58"/>
      <c r="I273" s="59"/>
      <c r="J273" s="46"/>
    </row>
    <row r="274" spans="1:10" s="15" customFormat="1" ht="15.4" customHeight="1">
      <c r="A274" s="30"/>
      <c r="B274" s="30"/>
      <c r="C274" s="32"/>
      <c r="D274" s="32"/>
      <c r="E274" s="31"/>
      <c r="F274" s="57"/>
      <c r="G274" s="58"/>
      <c r="H274" s="58"/>
      <c r="I274" s="59"/>
      <c r="J274" s="46"/>
    </row>
    <row r="275" spans="1:10" s="15" customFormat="1" ht="15.4" customHeight="1">
      <c r="A275" s="30"/>
      <c r="B275" s="30"/>
      <c r="C275" s="32"/>
      <c r="D275" s="32"/>
      <c r="E275" s="31"/>
      <c r="F275" s="57"/>
      <c r="G275" s="58"/>
      <c r="H275" s="58"/>
      <c r="I275" s="59"/>
      <c r="J275" s="46"/>
    </row>
    <row r="276" spans="1:10" s="15" customFormat="1" ht="15.4" customHeight="1">
      <c r="A276" s="30"/>
      <c r="B276" s="30"/>
      <c r="C276" s="32"/>
      <c r="D276" s="32"/>
      <c r="E276" s="31"/>
      <c r="F276" s="57"/>
      <c r="G276" s="58"/>
      <c r="H276" s="58"/>
      <c r="I276" s="59"/>
      <c r="J276" s="46"/>
    </row>
    <row r="277" spans="1:10" s="15" customFormat="1" ht="15.4" customHeight="1">
      <c r="A277" s="30"/>
      <c r="B277" s="30"/>
      <c r="C277" s="32"/>
      <c r="D277" s="32"/>
      <c r="E277" s="31"/>
      <c r="F277" s="57"/>
      <c r="G277" s="58"/>
      <c r="H277" s="58"/>
      <c r="I277" s="59"/>
      <c r="J277" s="46"/>
    </row>
    <row r="278" spans="1:10" s="15" customFormat="1" ht="15.4" customHeight="1">
      <c r="A278" s="30"/>
      <c r="B278" s="30"/>
      <c r="C278" s="32"/>
      <c r="D278" s="32"/>
      <c r="E278" s="31"/>
      <c r="F278" s="57"/>
      <c r="G278" s="58"/>
      <c r="H278" s="58"/>
      <c r="I278" s="59"/>
      <c r="J278" s="46"/>
    </row>
    <row r="279" spans="1:10" s="15" customFormat="1" ht="15.4" customHeight="1">
      <c r="A279" s="30"/>
      <c r="B279" s="30"/>
      <c r="C279" s="32"/>
      <c r="D279" s="32"/>
      <c r="E279" s="31"/>
      <c r="F279" s="57"/>
      <c r="G279" s="58"/>
      <c r="H279" s="58"/>
      <c r="I279" s="59"/>
      <c r="J279" s="46"/>
    </row>
    <row r="280" spans="1:10" s="15" customFormat="1" ht="15.4" customHeight="1">
      <c r="A280" s="30"/>
      <c r="B280" s="30"/>
      <c r="C280" s="32"/>
      <c r="D280" s="32"/>
      <c r="E280" s="31"/>
      <c r="F280" s="57"/>
      <c r="G280" s="58"/>
      <c r="H280" s="58"/>
      <c r="I280" s="59"/>
      <c r="J280" s="46"/>
    </row>
    <row r="281" spans="1:10" s="15" customFormat="1" ht="15.4" customHeight="1">
      <c r="A281" s="30"/>
      <c r="B281" s="30"/>
      <c r="C281" s="32"/>
      <c r="D281" s="32"/>
      <c r="E281" s="31"/>
      <c r="F281" s="57"/>
      <c r="G281" s="58"/>
      <c r="H281" s="58"/>
      <c r="I281" s="59"/>
      <c r="J281" s="46"/>
    </row>
    <row r="282" spans="1:10" s="15" customFormat="1" ht="15.4" customHeight="1">
      <c r="A282" s="30"/>
      <c r="B282" s="30"/>
      <c r="C282" s="32"/>
      <c r="D282" s="32"/>
      <c r="E282" s="31"/>
      <c r="F282" s="57"/>
      <c r="G282" s="58"/>
      <c r="H282" s="58"/>
      <c r="I282" s="59"/>
      <c r="J282" s="46"/>
    </row>
    <row r="283" spans="1:10" s="15" customFormat="1" ht="15.4" customHeight="1">
      <c r="A283" s="30"/>
      <c r="B283" s="30"/>
      <c r="C283" s="32"/>
      <c r="D283" s="32"/>
      <c r="E283" s="31"/>
      <c r="F283" s="57"/>
      <c r="G283" s="58"/>
      <c r="H283" s="58"/>
      <c r="I283" s="59"/>
      <c r="J283" s="46"/>
    </row>
    <row r="284" spans="1:10" s="15" customFormat="1" ht="15.4" customHeight="1">
      <c r="A284" s="30"/>
      <c r="B284" s="30"/>
      <c r="C284" s="32"/>
      <c r="D284" s="32"/>
      <c r="E284" s="31"/>
      <c r="F284" s="57"/>
      <c r="G284" s="58"/>
      <c r="H284" s="58"/>
      <c r="I284" s="59"/>
      <c r="J284" s="46"/>
    </row>
    <row r="285" spans="1:10" s="15" customFormat="1" ht="15.4" customHeight="1">
      <c r="A285" s="30"/>
      <c r="B285" s="30"/>
      <c r="C285" s="32"/>
      <c r="D285" s="32"/>
      <c r="E285" s="31"/>
      <c r="F285" s="57"/>
      <c r="G285" s="58"/>
      <c r="H285" s="58"/>
      <c r="I285" s="59"/>
      <c r="J285" s="46"/>
    </row>
    <row r="286" spans="1:10" s="15" customFormat="1" ht="15.4" customHeight="1">
      <c r="A286" s="30"/>
      <c r="B286" s="30"/>
      <c r="C286" s="32"/>
      <c r="D286" s="32"/>
      <c r="E286" s="31"/>
      <c r="F286" s="57"/>
      <c r="G286" s="58"/>
      <c r="H286" s="58"/>
      <c r="I286" s="59"/>
      <c r="J286" s="46"/>
    </row>
    <row r="287" spans="1:10" s="15" customFormat="1" ht="15.4" customHeight="1">
      <c r="A287" s="30"/>
      <c r="B287" s="30"/>
      <c r="C287" s="32"/>
      <c r="D287" s="32"/>
      <c r="E287" s="31"/>
      <c r="F287" s="57"/>
      <c r="G287" s="58"/>
      <c r="H287" s="58"/>
      <c r="I287" s="59"/>
      <c r="J287" s="46"/>
    </row>
    <row r="288" spans="1:10" s="15" customFormat="1" ht="15.4" customHeight="1">
      <c r="A288" s="30"/>
      <c r="B288" s="30"/>
      <c r="C288" s="32"/>
      <c r="D288" s="32"/>
      <c r="E288" s="31"/>
      <c r="F288" s="57"/>
      <c r="G288" s="58"/>
      <c r="H288" s="58"/>
      <c r="I288" s="59"/>
      <c r="J288" s="46"/>
    </row>
    <row r="289" spans="1:10" s="15" customFormat="1" ht="15.4" customHeight="1">
      <c r="A289" s="30"/>
      <c r="B289" s="30"/>
      <c r="C289" s="32"/>
      <c r="D289" s="32"/>
      <c r="E289" s="31"/>
      <c r="F289" s="57"/>
      <c r="G289" s="58"/>
      <c r="H289" s="58"/>
      <c r="I289" s="59"/>
      <c r="J289" s="46"/>
    </row>
    <row r="290" spans="1:10" s="15" customFormat="1" ht="15.4" customHeight="1">
      <c r="A290" s="30"/>
      <c r="B290" s="30"/>
      <c r="C290" s="32"/>
      <c r="D290" s="32"/>
      <c r="E290" s="31"/>
      <c r="F290" s="57"/>
      <c r="G290" s="58"/>
      <c r="H290" s="58"/>
      <c r="I290" s="59"/>
      <c r="J290" s="46"/>
    </row>
    <row r="291" spans="1:10" s="15" customFormat="1" ht="15.4" customHeight="1">
      <c r="A291" s="30"/>
      <c r="B291" s="30"/>
      <c r="C291" s="32"/>
      <c r="D291" s="32"/>
      <c r="E291" s="31"/>
      <c r="F291" s="57"/>
      <c r="G291" s="58"/>
      <c r="H291" s="58"/>
      <c r="I291" s="59"/>
      <c r="J291" s="46"/>
    </row>
    <row r="292" spans="1:10" s="15" customFormat="1" ht="15.4" customHeight="1">
      <c r="A292" s="30"/>
      <c r="B292" s="30"/>
      <c r="C292" s="32"/>
      <c r="D292" s="32"/>
      <c r="E292" s="31"/>
      <c r="F292" s="57"/>
      <c r="G292" s="58"/>
      <c r="H292" s="58"/>
      <c r="I292" s="59"/>
      <c r="J292" s="46"/>
    </row>
    <row r="293" spans="1:10" s="15" customFormat="1" ht="15.4" customHeight="1">
      <c r="A293" s="30"/>
      <c r="B293" s="30"/>
      <c r="C293" s="32"/>
      <c r="D293" s="32"/>
      <c r="E293" s="31"/>
      <c r="F293" s="57"/>
      <c r="G293" s="58"/>
      <c r="H293" s="58"/>
      <c r="I293" s="59"/>
      <c r="J293" s="46"/>
    </row>
    <row r="294" spans="1:10" s="15" customFormat="1" ht="15.4" customHeight="1">
      <c r="A294" s="30"/>
      <c r="B294" s="30"/>
      <c r="C294" s="32"/>
      <c r="D294" s="32"/>
      <c r="E294" s="31"/>
      <c r="F294" s="57"/>
      <c r="G294" s="58"/>
      <c r="H294" s="58"/>
      <c r="I294" s="59"/>
      <c r="J294" s="46"/>
    </row>
    <row r="295" spans="1:10" s="15" customFormat="1" ht="15.4" customHeight="1">
      <c r="A295" s="30"/>
      <c r="B295" s="30"/>
      <c r="C295" s="32"/>
      <c r="D295" s="32"/>
      <c r="E295" s="31"/>
      <c r="F295" s="57"/>
      <c r="G295" s="58"/>
      <c r="H295" s="58"/>
      <c r="I295" s="59"/>
      <c r="J295" s="46"/>
    </row>
    <row r="296" spans="1:10" s="15" customFormat="1" ht="15.4" customHeight="1">
      <c r="A296" s="30"/>
      <c r="B296" s="30"/>
      <c r="C296" s="32"/>
      <c r="D296" s="32"/>
      <c r="E296" s="31"/>
      <c r="F296" s="57"/>
      <c r="G296" s="58"/>
      <c r="H296" s="58"/>
      <c r="I296" s="59"/>
      <c r="J296" s="46"/>
    </row>
    <row r="297" spans="1:10" s="15" customFormat="1" ht="15.4" customHeight="1">
      <c r="A297" s="30"/>
      <c r="B297" s="30"/>
      <c r="C297" s="32"/>
      <c r="D297" s="32"/>
      <c r="E297" s="31"/>
      <c r="F297" s="57"/>
      <c r="G297" s="58"/>
      <c r="H297" s="58"/>
      <c r="I297" s="59"/>
      <c r="J297" s="46"/>
    </row>
    <row r="298" spans="1:10" s="15" customFormat="1" ht="15.4" customHeight="1">
      <c r="A298" s="30"/>
      <c r="B298" s="30"/>
      <c r="C298" s="32"/>
      <c r="D298" s="32"/>
      <c r="E298" s="31"/>
      <c r="F298" s="57"/>
      <c r="G298" s="58"/>
      <c r="H298" s="58"/>
      <c r="I298" s="59"/>
      <c r="J298" s="46"/>
    </row>
    <row r="299" spans="1:10" s="15" customFormat="1" ht="15.4" customHeight="1">
      <c r="A299" s="30"/>
      <c r="B299" s="30"/>
      <c r="C299" s="32"/>
      <c r="D299" s="32"/>
      <c r="E299" s="31"/>
      <c r="F299" s="57"/>
      <c r="G299" s="58"/>
      <c r="H299" s="58"/>
      <c r="I299" s="59"/>
      <c r="J299" s="46"/>
    </row>
    <row r="300" spans="1:10" s="15" customFormat="1" ht="15.4" customHeight="1">
      <c r="A300" s="30"/>
      <c r="B300" s="30"/>
      <c r="C300" s="32"/>
      <c r="D300" s="32"/>
      <c r="E300" s="31"/>
      <c r="F300" s="57"/>
      <c r="G300" s="58"/>
      <c r="H300" s="58"/>
      <c r="I300" s="59"/>
      <c r="J300" s="46"/>
    </row>
    <row r="301" spans="1:10" s="15" customFormat="1" ht="15.4" customHeight="1">
      <c r="A301" s="30"/>
      <c r="B301" s="30"/>
      <c r="C301" s="32"/>
      <c r="D301" s="32"/>
      <c r="E301" s="31"/>
      <c r="F301" s="57"/>
      <c r="G301" s="58"/>
      <c r="H301" s="58"/>
      <c r="I301" s="59"/>
      <c r="J301" s="46"/>
    </row>
    <row r="302" spans="1:10" s="15" customFormat="1" ht="15.4" customHeight="1">
      <c r="A302" s="30"/>
      <c r="B302" s="30"/>
      <c r="C302" s="32"/>
      <c r="D302" s="32"/>
      <c r="E302" s="31"/>
      <c r="F302" s="57"/>
      <c r="G302" s="58"/>
      <c r="H302" s="58"/>
      <c r="I302" s="59"/>
      <c r="J302" s="46"/>
    </row>
    <row r="303" spans="1:10" s="15" customFormat="1" ht="15.4" customHeight="1">
      <c r="A303" s="30"/>
      <c r="B303" s="30"/>
      <c r="C303" s="32"/>
      <c r="D303" s="32"/>
      <c r="E303" s="31"/>
      <c r="F303" s="57"/>
      <c r="G303" s="58"/>
      <c r="H303" s="58"/>
      <c r="I303" s="59"/>
      <c r="J303" s="46"/>
    </row>
    <row r="304" spans="1:10" s="15" customFormat="1" ht="15.4" customHeight="1">
      <c r="A304" s="30"/>
      <c r="B304" s="30"/>
      <c r="C304" s="32"/>
      <c r="D304" s="32"/>
      <c r="E304" s="31"/>
      <c r="F304" s="57"/>
      <c r="G304" s="58"/>
      <c r="H304" s="58"/>
      <c r="I304" s="59"/>
      <c r="J304" s="46"/>
    </row>
    <row r="305" spans="1:10" s="15" customFormat="1" ht="15.4" customHeight="1">
      <c r="A305" s="30"/>
      <c r="B305" s="30"/>
      <c r="C305" s="32"/>
      <c r="D305" s="32"/>
      <c r="E305" s="31"/>
      <c r="F305" s="57"/>
      <c r="G305" s="58"/>
      <c r="H305" s="58"/>
      <c r="I305" s="59"/>
      <c r="J305" s="46"/>
    </row>
    <row r="306" spans="1:10" s="15" customFormat="1" ht="15.4" customHeight="1">
      <c r="A306" s="30"/>
      <c r="B306" s="30"/>
      <c r="C306" s="32"/>
      <c r="D306" s="32"/>
      <c r="E306" s="31"/>
      <c r="F306" s="57"/>
      <c r="G306" s="58"/>
      <c r="H306" s="58"/>
      <c r="I306" s="59"/>
      <c r="J306" s="46"/>
    </row>
    <row r="307" spans="1:10" s="15" customFormat="1" ht="15.4" customHeight="1">
      <c r="A307" s="30"/>
      <c r="B307" s="30"/>
      <c r="C307" s="32"/>
      <c r="D307" s="32"/>
      <c r="E307" s="31"/>
      <c r="F307" s="57"/>
      <c r="G307" s="58"/>
      <c r="H307" s="58"/>
      <c r="I307" s="59"/>
      <c r="J307" s="46"/>
    </row>
    <row r="308" spans="1:10" s="15" customFormat="1" ht="15.4" customHeight="1">
      <c r="A308" s="30"/>
      <c r="B308" s="30"/>
      <c r="C308" s="32"/>
      <c r="D308" s="32"/>
      <c r="E308" s="31"/>
      <c r="F308" s="57"/>
      <c r="G308" s="58"/>
      <c r="H308" s="58"/>
      <c r="I308" s="59"/>
      <c r="J308" s="46"/>
    </row>
    <row r="309" spans="1:10" s="15" customFormat="1" ht="13.9" customHeight="1">
      <c r="A309" s="30"/>
      <c r="B309" s="30"/>
      <c r="C309" s="32"/>
      <c r="D309" s="32"/>
      <c r="E309" s="31"/>
      <c r="F309" s="57"/>
      <c r="G309" s="58"/>
      <c r="H309" s="58"/>
      <c r="I309" s="59"/>
      <c r="J309" s="46"/>
    </row>
    <row r="310" spans="1:10" s="15" customFormat="1" ht="13.9" customHeight="1">
      <c r="A310" s="30"/>
      <c r="B310" s="30"/>
      <c r="C310" s="32"/>
      <c r="D310" s="32"/>
      <c r="E310" s="31"/>
      <c r="F310" s="57"/>
      <c r="G310" s="58"/>
      <c r="H310" s="58"/>
      <c r="I310" s="59"/>
      <c r="J310" s="46"/>
    </row>
    <row r="311" spans="1:10" s="15" customFormat="1" ht="13.9" customHeight="1">
      <c r="A311" s="30"/>
      <c r="B311" s="30"/>
      <c r="C311" s="32"/>
      <c r="D311" s="32"/>
      <c r="E311" s="31"/>
      <c r="F311" s="57"/>
      <c r="G311" s="58"/>
      <c r="H311" s="58"/>
      <c r="I311" s="59"/>
      <c r="J311" s="46"/>
    </row>
    <row r="312" spans="1:10" s="15" customFormat="1" ht="13.9" customHeight="1">
      <c r="A312" s="30"/>
      <c r="B312" s="30"/>
      <c r="C312" s="32"/>
      <c r="D312" s="32"/>
      <c r="E312" s="31"/>
      <c r="F312" s="57"/>
      <c r="G312" s="58"/>
      <c r="H312" s="58"/>
      <c r="I312" s="59"/>
      <c r="J312" s="46"/>
    </row>
    <row r="313" spans="1:10" s="15" customFormat="1" ht="13.9" customHeight="1">
      <c r="A313" s="30"/>
      <c r="B313" s="30"/>
      <c r="C313" s="32"/>
      <c r="D313" s="32"/>
      <c r="E313" s="31"/>
      <c r="F313" s="57"/>
      <c r="G313" s="58"/>
      <c r="H313" s="58"/>
      <c r="I313" s="59"/>
      <c r="J313" s="46"/>
    </row>
    <row r="314" spans="1:10" s="15" customFormat="1" ht="13.9" customHeight="1">
      <c r="A314" s="30"/>
      <c r="B314" s="30"/>
      <c r="C314" s="32"/>
      <c r="D314" s="32"/>
      <c r="E314" s="31"/>
      <c r="F314" s="57"/>
      <c r="G314" s="58"/>
      <c r="H314" s="58"/>
      <c r="I314" s="59"/>
      <c r="J314" s="46"/>
    </row>
    <row r="315" spans="1:10" s="15" customFormat="1" ht="13.9" customHeight="1">
      <c r="A315" s="30"/>
      <c r="B315" s="30"/>
      <c r="C315" s="32"/>
      <c r="D315" s="32"/>
      <c r="E315" s="31"/>
      <c r="F315" s="57"/>
      <c r="G315" s="58"/>
      <c r="H315" s="58"/>
      <c r="I315" s="59"/>
      <c r="J315" s="46"/>
    </row>
    <row r="316" spans="1:10" s="15" customFormat="1" ht="13.9" customHeight="1">
      <c r="A316" s="30"/>
      <c r="B316" s="30"/>
      <c r="C316" s="32"/>
      <c r="D316" s="32"/>
      <c r="E316" s="31"/>
      <c r="F316" s="57"/>
      <c r="G316" s="58"/>
      <c r="H316" s="58"/>
      <c r="I316" s="59"/>
      <c r="J316" s="46"/>
    </row>
    <row r="317" spans="1:10" s="15" customFormat="1" ht="13.9" customHeight="1">
      <c r="A317" s="30"/>
      <c r="B317" s="30"/>
      <c r="C317" s="32"/>
      <c r="D317" s="32"/>
      <c r="E317" s="31"/>
      <c r="F317" s="57"/>
      <c r="G317" s="58"/>
      <c r="H317" s="58"/>
      <c r="I317" s="59"/>
      <c r="J317" s="46"/>
    </row>
    <row r="318" spans="1:10" s="15" customFormat="1" ht="13.9" customHeight="1">
      <c r="A318" s="30"/>
      <c r="B318" s="30"/>
      <c r="C318" s="32"/>
      <c r="D318" s="32"/>
      <c r="E318" s="31"/>
      <c r="F318" s="57"/>
      <c r="G318" s="58"/>
      <c r="H318" s="58"/>
      <c r="I318" s="59"/>
      <c r="J318" s="46"/>
    </row>
    <row r="319" spans="1:10" s="15" customFormat="1" ht="13.9" customHeight="1">
      <c r="A319" s="30"/>
      <c r="B319" s="30"/>
      <c r="C319" s="32"/>
      <c r="D319" s="32"/>
      <c r="E319" s="31"/>
      <c r="F319" s="57"/>
      <c r="G319" s="58"/>
      <c r="H319" s="58"/>
      <c r="I319" s="59"/>
      <c r="J319" s="46"/>
    </row>
    <row r="320" spans="1:10" s="15" customFormat="1" ht="13.9" customHeight="1">
      <c r="A320" s="30"/>
      <c r="B320" s="30"/>
      <c r="C320" s="32"/>
      <c r="D320" s="32"/>
      <c r="E320" s="31"/>
      <c r="F320" s="57"/>
      <c r="G320" s="58"/>
      <c r="H320" s="58"/>
      <c r="I320" s="59"/>
      <c r="J320" s="46"/>
    </row>
    <row r="321" spans="1:17" s="15" customFormat="1" ht="13.9" customHeight="1">
      <c r="A321" s="30"/>
      <c r="B321" s="30"/>
      <c r="C321" s="32"/>
      <c r="D321" s="32"/>
      <c r="E321" s="31"/>
      <c r="F321" s="57"/>
      <c r="G321" s="58"/>
      <c r="H321" s="58"/>
      <c r="I321" s="59"/>
      <c r="J321" s="46"/>
    </row>
    <row r="322" spans="1:17" s="15" customFormat="1" ht="13.9" customHeight="1">
      <c r="A322" s="30"/>
      <c r="B322" s="30"/>
      <c r="C322" s="32"/>
      <c r="D322" s="32"/>
      <c r="E322" s="31"/>
      <c r="F322" s="57"/>
      <c r="G322" s="58"/>
      <c r="H322" s="58"/>
      <c r="I322" s="59"/>
      <c r="J322" s="46"/>
    </row>
    <row r="323" spans="1:17" s="15" customFormat="1" ht="13.9" customHeight="1">
      <c r="A323" s="30"/>
      <c r="B323" s="30"/>
      <c r="C323" s="32"/>
      <c r="D323" s="32"/>
      <c r="E323" s="31"/>
      <c r="F323" s="57"/>
      <c r="G323" s="58"/>
      <c r="H323" s="58"/>
      <c r="I323" s="59"/>
      <c r="J323" s="46"/>
    </row>
    <row r="324" spans="1:17" s="15" customFormat="1" ht="13.9" customHeight="1">
      <c r="A324" s="30"/>
      <c r="B324" s="30"/>
      <c r="C324" s="32"/>
      <c r="D324" s="32"/>
      <c r="E324" s="31"/>
      <c r="F324" s="57"/>
      <c r="G324" s="58"/>
      <c r="H324" s="58"/>
      <c r="I324" s="59"/>
      <c r="J324" s="46"/>
    </row>
    <row r="325" spans="1:17" s="15" customFormat="1" ht="13.9" customHeight="1">
      <c r="A325" s="30"/>
      <c r="B325" s="30"/>
      <c r="C325" s="32"/>
      <c r="D325" s="32"/>
      <c r="E325" s="31"/>
      <c r="F325" s="57"/>
      <c r="G325" s="58"/>
      <c r="H325" s="58"/>
      <c r="I325" s="59"/>
      <c r="J325" s="46"/>
    </row>
    <row r="326" spans="1:17" s="15" customFormat="1" ht="13.9" customHeight="1">
      <c r="A326" s="30"/>
      <c r="B326" s="30"/>
      <c r="C326" s="32"/>
      <c r="D326" s="32"/>
      <c r="E326" s="31"/>
      <c r="F326" s="57"/>
      <c r="G326" s="58"/>
      <c r="H326" s="58"/>
      <c r="I326" s="59"/>
      <c r="J326" s="46"/>
    </row>
    <row r="327" spans="1:17" s="15" customFormat="1" ht="13.9" customHeight="1">
      <c r="A327" s="30"/>
      <c r="B327" s="30"/>
      <c r="C327" s="32"/>
      <c r="D327" s="32"/>
      <c r="E327" s="31"/>
      <c r="F327" s="57"/>
      <c r="G327" s="58"/>
      <c r="H327" s="58"/>
      <c r="I327" s="59"/>
      <c r="J327" s="46"/>
    </row>
    <row r="328" spans="1:17" s="15" customFormat="1" ht="13.9" customHeight="1">
      <c r="A328" s="30"/>
      <c r="B328" s="30"/>
      <c r="C328" s="32"/>
      <c r="D328" s="32"/>
      <c r="E328" s="31"/>
      <c r="F328" s="57"/>
      <c r="G328" s="58"/>
      <c r="H328" s="58"/>
      <c r="I328" s="59"/>
      <c r="J328" s="46"/>
    </row>
    <row r="329" spans="1:17" s="15" customFormat="1" ht="13.9" customHeight="1">
      <c r="A329" s="30"/>
      <c r="B329" s="30"/>
      <c r="C329" s="32"/>
      <c r="D329" s="32"/>
      <c r="E329" s="31"/>
      <c r="F329" s="57"/>
      <c r="G329" s="58"/>
      <c r="H329" s="58"/>
      <c r="I329" s="59"/>
      <c r="J329" s="46"/>
    </row>
    <row r="330" spans="1:17" s="15" customFormat="1" ht="13.9" customHeight="1">
      <c r="A330" s="30"/>
      <c r="B330" s="30"/>
      <c r="C330" s="32"/>
      <c r="D330" s="32"/>
      <c r="E330" s="31"/>
      <c r="F330" s="57"/>
      <c r="G330" s="58"/>
      <c r="H330" s="58"/>
      <c r="I330" s="59"/>
      <c r="J330" s="46"/>
    </row>
    <row r="331" spans="1:17" s="15" customFormat="1" ht="13.9" customHeight="1">
      <c r="A331" s="30"/>
      <c r="B331" s="30"/>
      <c r="C331" s="32"/>
      <c r="D331" s="32"/>
      <c r="E331" s="31"/>
      <c r="F331" s="57"/>
      <c r="G331" s="58"/>
      <c r="H331" s="58"/>
      <c r="I331" s="59"/>
      <c r="J331" s="46"/>
    </row>
    <row r="332" spans="1:17" s="4" customFormat="1" ht="1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1"/>
      <c r="K332" s="2"/>
      <c r="L332" s="9"/>
      <c r="M332" s="9"/>
      <c r="N332" s="9"/>
      <c r="O332" s="9"/>
      <c r="P332" s="9"/>
      <c r="Q332" s="9"/>
    </row>
    <row r="333" spans="1:17" s="4" customFormat="1" ht="1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1"/>
      <c r="K333" s="2"/>
      <c r="L333" s="9"/>
      <c r="M333" s="9"/>
      <c r="N333" s="9"/>
      <c r="O333" s="9"/>
      <c r="P333" s="9"/>
      <c r="Q333" s="9"/>
    </row>
    <row r="334" spans="1:17" s="14" customFormat="1" ht="21.4" customHeight="1">
      <c r="A334" s="52"/>
      <c r="B334" s="52"/>
      <c r="C334" s="52"/>
      <c r="D334" s="53"/>
      <c r="E334" s="53"/>
      <c r="F334" s="86"/>
      <c r="G334" s="86"/>
      <c r="H334" s="86"/>
      <c r="I334" s="86"/>
      <c r="J334" s="52"/>
      <c r="K334" s="2"/>
    </row>
    <row r="335" spans="1:17" s="5" customFormat="1" ht="21.4" customHeight="1">
      <c r="A335" s="22"/>
      <c r="B335" s="22"/>
      <c r="C335" s="22"/>
      <c r="D335" s="54" t="s">
        <v>13</v>
      </c>
      <c r="E335" s="55" t="s">
        <v>14</v>
      </c>
      <c r="F335" s="79" t="s">
        <v>15</v>
      </c>
      <c r="G335" s="79"/>
      <c r="H335" s="79" t="s">
        <v>18</v>
      </c>
      <c r="I335" s="80"/>
      <c r="J335" s="21"/>
      <c r="K335" s="2"/>
    </row>
    <row r="336" spans="1:17">
      <c r="A336" s="22"/>
      <c r="B336" s="22"/>
      <c r="C336" s="22"/>
      <c r="D336" s="56"/>
      <c r="E336" s="56"/>
      <c r="F336" s="78"/>
      <c r="G336" s="78"/>
      <c r="H336" s="78"/>
      <c r="I336" s="78"/>
    </row>
    <row r="337" spans="1:9">
      <c r="A337" s="22"/>
      <c r="B337" s="22"/>
      <c r="C337" s="22"/>
      <c r="D337" s="16"/>
      <c r="E337" s="48"/>
      <c r="F337" s="16"/>
      <c r="G337" s="48"/>
      <c r="H337" s="16"/>
      <c r="I337" s="16"/>
    </row>
    <row r="338" spans="1:9">
      <c r="A338" s="22"/>
      <c r="B338" s="22"/>
      <c r="C338" s="22"/>
      <c r="D338" s="16"/>
      <c r="E338" s="48"/>
      <c r="F338" s="16"/>
      <c r="G338" s="48"/>
      <c r="H338" s="16"/>
      <c r="I338" s="16"/>
    </row>
    <row r="339" spans="1:9">
      <c r="A339" s="22"/>
      <c r="B339" s="22"/>
      <c r="C339" s="22"/>
      <c r="D339" s="16"/>
      <c r="E339" s="48"/>
      <c r="F339" s="16"/>
      <c r="G339" s="48"/>
      <c r="H339" s="16"/>
      <c r="I339" s="16"/>
    </row>
  </sheetData>
  <autoFilter ref="A7:J331" xr:uid="{00000000-0009-0000-0000-000001000000}"/>
  <sortState xmlns:xlrd2="http://schemas.microsoft.com/office/spreadsheetml/2017/richdata2" ref="A38:R45">
    <sortCondition ref="I38:I45"/>
  </sortState>
  <mergeCells count="20">
    <mergeCell ref="C7:C8"/>
    <mergeCell ref="G4:I4"/>
    <mergeCell ref="A1:J1"/>
    <mergeCell ref="A2:J2"/>
    <mergeCell ref="A3:J3"/>
    <mergeCell ref="J7:J8"/>
    <mergeCell ref="A5:I5"/>
    <mergeCell ref="A6:G6"/>
    <mergeCell ref="A7:A8"/>
    <mergeCell ref="F336:G336"/>
    <mergeCell ref="H335:I335"/>
    <mergeCell ref="H336:I336"/>
    <mergeCell ref="D7:D8"/>
    <mergeCell ref="E7:E8"/>
    <mergeCell ref="G7:G8"/>
    <mergeCell ref="F335:G335"/>
    <mergeCell ref="H334:I334"/>
    <mergeCell ref="H7:H8"/>
    <mergeCell ref="F334:G334"/>
    <mergeCell ref="F7:F8"/>
  </mergeCells>
  <conditionalFormatting sqref="G331:H331 G69:H75">
    <cfRule type="expression" dxfId="139" priority="106" stopIfTrue="1">
      <formula>IF(#REF!&lt;0,#REF!,0)</formula>
    </cfRule>
    <cfRule type="cellIs" dxfId="138" priority="107" stopIfTrue="1" operator="equal">
      <formula>IF(SIGN(#REF!)=1,#REF!,0)</formula>
    </cfRule>
    <cfRule type="expression" dxfId="137" priority="108" stopIfTrue="1">
      <formula>IF(#REF!&gt;0,#REF!,0)</formula>
    </cfRule>
  </conditionalFormatting>
  <conditionalFormatting sqref="G58:H68">
    <cfRule type="expression" dxfId="136" priority="58" stopIfTrue="1">
      <formula>IF(#REF!&lt;0,#REF!,0)</formula>
    </cfRule>
    <cfRule type="cellIs" dxfId="135" priority="59" stopIfTrue="1" operator="equal">
      <formula>IF(SIGN(#REF!)=1,#REF!,0)</formula>
    </cfRule>
    <cfRule type="expression" dxfId="134" priority="60" stopIfTrue="1">
      <formula>IF(#REF!&gt;0,#REF!,0)</formula>
    </cfRule>
  </conditionalFormatting>
  <conditionalFormatting sqref="G43:H45 G48:H56">
    <cfRule type="expression" dxfId="133" priority="55" stopIfTrue="1">
      <formula>IF(#REF!&lt;0,#REF!,0)</formula>
    </cfRule>
    <cfRule type="cellIs" dxfId="132" priority="56" stopIfTrue="1" operator="equal">
      <formula>IF(SIGN(#REF!)=1,#REF!,0)</formula>
    </cfRule>
    <cfRule type="expression" dxfId="131" priority="57" stopIfTrue="1">
      <formula>IF(#REF!&gt;0,#REF!,0)</formula>
    </cfRule>
  </conditionalFormatting>
  <conditionalFormatting sqref="G124:H133 G240:H330 I21:I27 I48:I331 I43:I45 G28:I42 G46:I47">
    <cfRule type="expression" dxfId="130" priority="52" stopIfTrue="1">
      <formula>IF(#REF!&lt;0,#REF!,0)</formula>
    </cfRule>
    <cfRule type="cellIs" dxfId="129" priority="53" stopIfTrue="1" operator="equal">
      <formula>IF(SIGN(#REF!)=1,#REF!,0)</formula>
    </cfRule>
    <cfRule type="expression" dxfId="128" priority="54" stopIfTrue="1">
      <formula>IF(#REF!&gt;0,#REF!,0)</formula>
    </cfRule>
  </conditionalFormatting>
  <conditionalFormatting sqref="G21:H27">
    <cfRule type="expression" dxfId="127" priority="49" stopIfTrue="1">
      <formula>IF(#REF!&lt;0,#REF!,0)</formula>
    </cfRule>
    <cfRule type="cellIs" dxfId="126" priority="50" stopIfTrue="1" operator="equal">
      <formula>IF(SIGN(#REF!)=1,#REF!,0)</formula>
    </cfRule>
    <cfRule type="expression" dxfId="125" priority="51" stopIfTrue="1">
      <formula>IF(#REF!&gt;0,#REF!,0)</formula>
    </cfRule>
  </conditionalFormatting>
  <conditionalFormatting sqref="G9:I20">
    <cfRule type="expression" dxfId="124" priority="46" stopIfTrue="1">
      <formula>IF(#REF!&lt;0,#REF!,0)</formula>
    </cfRule>
    <cfRule type="cellIs" dxfId="123" priority="47" stopIfTrue="1" operator="equal">
      <formula>IF(SIGN(#REF!)=1,#REF!,0)</formula>
    </cfRule>
    <cfRule type="expression" dxfId="122" priority="48" stopIfTrue="1">
      <formula>IF(#REF!&gt;0,#REF!,0)</formula>
    </cfRule>
  </conditionalFormatting>
  <conditionalFormatting sqref="G228:H239">
    <cfRule type="expression" dxfId="121" priority="40" stopIfTrue="1">
      <formula>IF(#REF!&lt;0,#REF!,0)</formula>
    </cfRule>
    <cfRule type="cellIs" dxfId="120" priority="41" stopIfTrue="1" operator="equal">
      <formula>IF(SIGN(#REF!)=1,#REF!,0)</formula>
    </cfRule>
    <cfRule type="expression" dxfId="119" priority="42" stopIfTrue="1">
      <formula>IF(#REF!&gt;0,#REF!,0)</formula>
    </cfRule>
  </conditionalFormatting>
  <conditionalFormatting sqref="G218:H227">
    <cfRule type="expression" dxfId="118" priority="37" stopIfTrue="1">
      <formula>IF(#REF!&lt;0,#REF!,0)</formula>
    </cfRule>
    <cfRule type="cellIs" dxfId="117" priority="38" stopIfTrue="1" operator="equal">
      <formula>IF(SIGN(#REF!)=1,#REF!,0)</formula>
    </cfRule>
    <cfRule type="expression" dxfId="116" priority="39" stopIfTrue="1">
      <formula>IF(#REF!&gt;0,#REF!,0)</formula>
    </cfRule>
  </conditionalFormatting>
  <conditionalFormatting sqref="G206:H217">
    <cfRule type="expression" dxfId="115" priority="34" stopIfTrue="1">
      <formula>IF(#REF!&lt;0,#REF!,0)</formula>
    </cfRule>
    <cfRule type="cellIs" dxfId="114" priority="35" stopIfTrue="1" operator="equal">
      <formula>IF(SIGN(#REF!)=1,#REF!,0)</formula>
    </cfRule>
    <cfRule type="expression" dxfId="113" priority="36" stopIfTrue="1">
      <formula>IF(#REF!&gt;0,#REF!,0)</formula>
    </cfRule>
  </conditionalFormatting>
  <conditionalFormatting sqref="G194:H205">
    <cfRule type="expression" dxfId="112" priority="31" stopIfTrue="1">
      <formula>IF(#REF!&lt;0,#REF!,0)</formula>
    </cfRule>
    <cfRule type="cellIs" dxfId="111" priority="32" stopIfTrue="1" operator="equal">
      <formula>IF(SIGN(#REF!)=1,#REF!,0)</formula>
    </cfRule>
    <cfRule type="expression" dxfId="110" priority="33" stopIfTrue="1">
      <formula>IF(#REF!&gt;0,#REF!,0)</formula>
    </cfRule>
  </conditionalFormatting>
  <conditionalFormatting sqref="G143:H193">
    <cfRule type="expression" dxfId="109" priority="28" stopIfTrue="1">
      <formula>IF(#REF!&lt;0,#REF!,0)</formula>
    </cfRule>
    <cfRule type="cellIs" dxfId="108" priority="29" stopIfTrue="1" operator="equal">
      <formula>IF(SIGN(#REF!)=1,#REF!,0)</formula>
    </cfRule>
    <cfRule type="expression" dxfId="107" priority="30" stopIfTrue="1">
      <formula>IF(#REF!&gt;0,#REF!,0)</formula>
    </cfRule>
  </conditionalFormatting>
  <conditionalFormatting sqref="G134:H142">
    <cfRule type="expression" dxfId="106" priority="25" stopIfTrue="1">
      <formula>IF(#REF!&lt;0,#REF!,0)</formula>
    </cfRule>
    <cfRule type="cellIs" dxfId="105" priority="26" stopIfTrue="1" operator="equal">
      <formula>IF(SIGN(#REF!)=1,#REF!,0)</formula>
    </cfRule>
    <cfRule type="expression" dxfId="104" priority="27" stopIfTrue="1">
      <formula>IF(#REF!&gt;0,#REF!,0)</formula>
    </cfRule>
  </conditionalFormatting>
  <conditionalFormatting sqref="G112:H123">
    <cfRule type="expression" dxfId="103" priority="19" stopIfTrue="1">
      <formula>IF(#REF!&lt;0,#REF!,0)</formula>
    </cfRule>
    <cfRule type="cellIs" dxfId="102" priority="20" stopIfTrue="1" operator="equal">
      <formula>IF(SIGN(#REF!)=1,#REF!,0)</formula>
    </cfRule>
    <cfRule type="expression" dxfId="101" priority="21" stopIfTrue="1">
      <formula>IF(#REF!&gt;0,#REF!,0)</formula>
    </cfRule>
  </conditionalFormatting>
  <conditionalFormatting sqref="G100:H111">
    <cfRule type="expression" dxfId="100" priority="16" stopIfTrue="1">
      <formula>IF(#REF!&lt;0,#REF!,0)</formula>
    </cfRule>
    <cfRule type="cellIs" dxfId="99" priority="17" stopIfTrue="1" operator="equal">
      <formula>IF(SIGN(#REF!)=1,#REF!,0)</formula>
    </cfRule>
    <cfRule type="expression" dxfId="98" priority="18" stopIfTrue="1">
      <formula>IF(#REF!&gt;0,#REF!,0)</formula>
    </cfRule>
  </conditionalFormatting>
  <conditionalFormatting sqref="G88:H94 G96:H99">
    <cfRule type="expression" dxfId="97" priority="13" stopIfTrue="1">
      <formula>IF(#REF!&lt;0,#REF!,0)</formula>
    </cfRule>
    <cfRule type="cellIs" dxfId="96" priority="14" stopIfTrue="1" operator="equal">
      <formula>IF(SIGN(#REF!)=1,#REF!,0)</formula>
    </cfRule>
    <cfRule type="expression" dxfId="95" priority="15" stopIfTrue="1">
      <formula>IF(#REF!&gt;0,#REF!,0)</formula>
    </cfRule>
  </conditionalFormatting>
  <conditionalFormatting sqref="G77:H87">
    <cfRule type="expression" dxfId="94" priority="10" stopIfTrue="1">
      <formula>IF(#REF!&lt;0,#REF!,0)</formula>
    </cfRule>
    <cfRule type="cellIs" dxfId="93" priority="11" stopIfTrue="1" operator="equal">
      <formula>IF(SIGN(#REF!)=1,#REF!,0)</formula>
    </cfRule>
    <cfRule type="expression" dxfId="92" priority="12" stopIfTrue="1">
      <formula>IF(#REF!&gt;0,#REF!,0)</formula>
    </cfRule>
  </conditionalFormatting>
  <conditionalFormatting sqref="G76:H76">
    <cfRule type="expression" dxfId="91" priority="7" stopIfTrue="1">
      <formula>IF(#REF!&lt;0,#REF!,0)</formula>
    </cfRule>
    <cfRule type="cellIs" dxfId="90" priority="8" stopIfTrue="1" operator="equal">
      <formula>IF(SIGN(#REF!)=1,#REF!,0)</formula>
    </cfRule>
    <cfRule type="expression" dxfId="89" priority="9" stopIfTrue="1">
      <formula>IF(#REF!&gt;0,#REF!,0)</formula>
    </cfRule>
  </conditionalFormatting>
  <conditionalFormatting sqref="G57:H57">
    <cfRule type="expression" dxfId="88" priority="4" stopIfTrue="1">
      <formula>IF(#REF!&lt;0,#REF!,0)</formula>
    </cfRule>
    <cfRule type="cellIs" dxfId="87" priority="5" stopIfTrue="1" operator="equal">
      <formula>IF(SIGN(#REF!)=1,#REF!,0)</formula>
    </cfRule>
    <cfRule type="expression" dxfId="86" priority="6" stopIfTrue="1">
      <formula>IF(#REF!&gt;0,#REF!,0)</formula>
    </cfRule>
  </conditionalFormatting>
  <conditionalFormatting sqref="G95:H95">
    <cfRule type="expression" dxfId="85" priority="1" stopIfTrue="1">
      <formula>IF(#REF!&lt;0,#REF!,0)</formula>
    </cfRule>
    <cfRule type="cellIs" dxfId="84" priority="2" stopIfTrue="1" operator="equal">
      <formula>IF(SIGN(#REF!)=1,#REF!,0)</formula>
    </cfRule>
    <cfRule type="expression" dxfId="83" priority="3" stopIfTrue="1">
      <formula>IF(#REF!&gt;0,#REF!,0)</formula>
    </cfRule>
  </conditionalFormatting>
  <dataValidations count="2">
    <dataValidation type="list" errorStyle="warning" allowBlank="1" showInputMessage="1" showErrorMessage="1" errorTitle="Licencja!!!" error="Brak aktywnej licencji!_x000a_&gt;&gt;do wyjaśnienia w PZPC&lt;&lt;" sqref="C9:C42 C43:C331" xr:uid="{00000000-0002-0000-0100-000000000000}">
      <formula1>#REF!</formula1>
    </dataValidation>
    <dataValidation type="list" errorStyle="warning" allowBlank="1" showInputMessage="1" sqref="D9:D42 D43:D331" xr:uid="{00000000-0002-0000-0100-000001000000}">
      <formula1>#REF!</formula1>
    </dataValidation>
  </dataValidations>
  <pageMargins left="0.19685039370078741" right="0.19685039370078741" top="0.19685039370078741" bottom="0.1968503937007874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1">
    <tabColor indexed="10"/>
  </sheetPr>
  <dimension ref="A1:AI78"/>
  <sheetViews>
    <sheetView showGridLines="0" tabSelected="1" view="pageBreakPreview" zoomScaleNormal="100" zoomScaleSheetLayoutView="100" workbookViewId="0">
      <selection activeCell="AM6" sqref="AM6"/>
    </sheetView>
  </sheetViews>
  <sheetFormatPr defaultColWidth="9.140625" defaultRowHeight="12.75"/>
  <cols>
    <col min="1" max="1" width="4.140625" style="22" customWidth="1"/>
    <col min="2" max="2" width="4" style="22" bestFit="1" customWidth="1"/>
    <col min="3" max="3" width="4.140625" style="22" bestFit="1" customWidth="1"/>
    <col min="4" max="4" width="25.140625" style="16" customWidth="1"/>
    <col min="5" max="5" width="5.85546875" style="16" customWidth="1"/>
    <col min="6" max="6" width="43.140625" style="16" customWidth="1"/>
    <col min="7" max="7" width="6.5703125" style="48" customWidth="1"/>
    <col min="8" max="8" width="4.7109375" style="16" customWidth="1"/>
    <col min="9" max="9" width="1" style="16" customWidth="1"/>
    <col min="10" max="10" width="4.7109375" style="16" customWidth="1"/>
    <col min="11" max="11" width="1" style="16" customWidth="1"/>
    <col min="12" max="12" width="4.7109375" style="16" customWidth="1"/>
    <col min="13" max="13" width="1" style="16" customWidth="1"/>
    <col min="14" max="14" width="4.7109375" style="16" customWidth="1"/>
    <col min="15" max="15" width="1.140625" style="16" customWidth="1"/>
    <col min="16" max="16" width="4.7109375" style="16" customWidth="1"/>
    <col min="17" max="17" width="1" style="16" customWidth="1"/>
    <col min="18" max="18" width="4.7109375" style="16" customWidth="1"/>
    <col min="19" max="19" width="1" style="16" customWidth="1"/>
    <col min="20" max="20" width="6.5703125" style="16" customWidth="1"/>
    <col min="21" max="21" width="7" style="49" bestFit="1" customWidth="1"/>
    <col min="22" max="22" width="4.140625" style="49" customWidth="1"/>
    <col min="23" max="23" width="6.5703125" style="16" customWidth="1"/>
    <col min="24" max="26" width="7.5703125" style="45" hidden="1" customWidth="1"/>
    <col min="27" max="28" width="4.5703125" style="47" hidden="1" customWidth="1"/>
    <col min="29" max="29" width="4.5703125" style="45" hidden="1" customWidth="1"/>
    <col min="30" max="30" width="4.5703125" style="44" hidden="1" customWidth="1"/>
    <col min="31" max="33" width="4.5703125" style="47" hidden="1" customWidth="1"/>
    <col min="34" max="34" width="4.5703125" style="44" hidden="1" customWidth="1"/>
    <col min="35" max="35" width="4.5703125" style="44" customWidth="1"/>
    <col min="36" max="36" width="9.140625" style="16" customWidth="1"/>
    <col min="37" max="16384" width="9.140625" style="16"/>
  </cols>
  <sheetData>
    <row r="1" spans="1:35" ht="22.9" customHeight="1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16"/>
      <c r="AA1" s="45"/>
      <c r="AB1" s="45"/>
      <c r="AD1" s="45"/>
      <c r="AE1" s="45"/>
      <c r="AF1" s="45"/>
      <c r="AG1" s="45"/>
      <c r="AH1" s="45"/>
      <c r="AI1" s="45"/>
    </row>
    <row r="2" spans="1:35" ht="22.9" customHeight="1">
      <c r="A2" s="91" t="s">
        <v>16</v>
      </c>
      <c r="B2" s="91"/>
      <c r="C2" s="91"/>
      <c r="D2" s="91"/>
      <c r="E2" s="91"/>
      <c r="F2" s="91"/>
      <c r="G2" s="91"/>
      <c r="H2" s="91"/>
      <c r="I2" s="91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16"/>
      <c r="AA2" s="45"/>
      <c r="AB2" s="45"/>
      <c r="AD2" s="45"/>
      <c r="AE2" s="45"/>
      <c r="AF2" s="45"/>
      <c r="AG2" s="45"/>
      <c r="AH2" s="45"/>
      <c r="AI2" s="45"/>
    </row>
    <row r="3" spans="1:35" ht="16.899999999999999" customHeight="1">
      <c r="A3" s="92" t="s">
        <v>30</v>
      </c>
      <c r="B3" s="92"/>
      <c r="C3" s="92"/>
      <c r="D3" s="92"/>
      <c r="E3" s="92"/>
      <c r="F3" s="92"/>
      <c r="G3" s="92"/>
      <c r="H3" s="92"/>
      <c r="I3" s="92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16"/>
      <c r="AA3" s="45"/>
      <c r="AB3" s="45"/>
      <c r="AD3" s="45"/>
      <c r="AE3" s="45"/>
      <c r="AF3" s="45"/>
      <c r="AG3" s="45"/>
      <c r="AH3" s="45"/>
      <c r="AI3" s="45"/>
    </row>
    <row r="4" spans="1:35" s="21" customFormat="1" ht="18" customHeight="1">
      <c r="A4" s="17"/>
      <c r="B4" s="17"/>
      <c r="C4" s="17"/>
      <c r="D4" s="74"/>
      <c r="E4" s="17"/>
      <c r="F4" s="17"/>
      <c r="G4" s="17"/>
      <c r="H4" s="17"/>
      <c r="I4" s="17"/>
      <c r="J4" s="17"/>
      <c r="K4" s="18"/>
      <c r="L4" s="19"/>
      <c r="M4" s="19"/>
      <c r="N4" s="19"/>
      <c r="O4" s="18"/>
      <c r="P4" s="18"/>
      <c r="Q4" s="18"/>
      <c r="R4" s="18"/>
      <c r="S4" s="18"/>
      <c r="T4" s="18"/>
      <c r="U4" s="20"/>
      <c r="V4" s="20"/>
      <c r="X4" s="45"/>
      <c r="Y4" s="29"/>
      <c r="Z4" s="29"/>
      <c r="AA4" s="47"/>
      <c r="AB4" s="47"/>
      <c r="AC4" s="47"/>
      <c r="AD4" s="47"/>
      <c r="AE4" s="47"/>
      <c r="AF4" s="47"/>
      <c r="AG4" s="47"/>
      <c r="AH4" s="47"/>
      <c r="AI4" s="47"/>
    </row>
    <row r="5" spans="1:35" s="23" customFormat="1" ht="4.1500000000000004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6"/>
      <c r="R5" s="25"/>
      <c r="S5" s="26"/>
      <c r="T5" s="25"/>
      <c r="U5" s="27"/>
      <c r="V5" s="27"/>
      <c r="X5" s="69"/>
      <c r="Y5" s="70"/>
      <c r="Z5" s="70"/>
      <c r="AA5" s="71"/>
      <c r="AB5" s="71"/>
      <c r="AC5" s="71"/>
      <c r="AD5" s="72"/>
      <c r="AE5" s="71"/>
      <c r="AF5" s="71"/>
      <c r="AG5" s="71"/>
      <c r="AH5" s="72"/>
      <c r="AI5" s="72"/>
    </row>
    <row r="6" spans="1:35" ht="12" customHeight="1">
      <c r="A6" s="98" t="s">
        <v>24</v>
      </c>
      <c r="B6" s="98" t="s">
        <v>27</v>
      </c>
      <c r="C6" s="99" t="s">
        <v>17</v>
      </c>
      <c r="D6" s="104" t="s">
        <v>0</v>
      </c>
      <c r="E6" s="99" t="s">
        <v>1</v>
      </c>
      <c r="F6" s="101" t="s">
        <v>22</v>
      </c>
      <c r="G6" s="98" t="s">
        <v>3</v>
      </c>
      <c r="H6" s="98" t="s">
        <v>4</v>
      </c>
      <c r="I6" s="98"/>
      <c r="J6" s="98"/>
      <c r="K6" s="98"/>
      <c r="L6" s="98"/>
      <c r="M6" s="98"/>
      <c r="N6" s="98" t="s">
        <v>5</v>
      </c>
      <c r="O6" s="98"/>
      <c r="P6" s="98"/>
      <c r="Q6" s="98"/>
      <c r="R6" s="98"/>
      <c r="S6" s="98"/>
      <c r="T6" s="98" t="s">
        <v>6</v>
      </c>
      <c r="U6" s="99" t="s">
        <v>23</v>
      </c>
      <c r="V6" s="99" t="s">
        <v>25</v>
      </c>
      <c r="Y6" s="29"/>
      <c r="Z6" s="29"/>
      <c r="AC6" s="47"/>
    </row>
    <row r="7" spans="1:35" ht="12" customHeight="1">
      <c r="A7" s="103"/>
      <c r="B7" s="98"/>
      <c r="C7" s="98"/>
      <c r="D7" s="105"/>
      <c r="E7" s="99"/>
      <c r="F7" s="102"/>
      <c r="G7" s="98"/>
      <c r="H7" s="100">
        <v>1</v>
      </c>
      <c r="I7" s="100"/>
      <c r="J7" s="100">
        <v>2</v>
      </c>
      <c r="K7" s="100"/>
      <c r="L7" s="100">
        <v>3</v>
      </c>
      <c r="M7" s="100"/>
      <c r="N7" s="100">
        <v>1</v>
      </c>
      <c r="O7" s="100"/>
      <c r="P7" s="100">
        <v>2</v>
      </c>
      <c r="Q7" s="100"/>
      <c r="R7" s="100">
        <v>3</v>
      </c>
      <c r="S7" s="100"/>
      <c r="T7" s="98"/>
      <c r="U7" s="98"/>
      <c r="V7" s="98"/>
      <c r="Y7" s="29"/>
      <c r="Z7" s="29" t="e">
        <f t="shared" ref="Z7:Z38" si="0">IF(G7&lt;153.757,10^(0.787004341*((LOG10(G7/153.757)^2))),1)</f>
        <v>#NUM!</v>
      </c>
      <c r="AA7" s="66"/>
      <c r="AB7" s="66"/>
      <c r="AC7" s="66"/>
      <c r="AD7" s="67" t="s">
        <v>19</v>
      </c>
      <c r="AE7" s="66"/>
      <c r="AF7" s="66"/>
      <c r="AG7" s="66"/>
      <c r="AH7" s="67" t="s">
        <v>20</v>
      </c>
    </row>
    <row r="8" spans="1:35" s="45" customFormat="1" ht="13.9" customHeight="1">
      <c r="A8" s="30"/>
      <c r="B8" s="30"/>
      <c r="C8" s="31"/>
      <c r="D8" s="77"/>
      <c r="E8" s="31"/>
      <c r="F8" s="32"/>
      <c r="G8" s="33"/>
      <c r="H8" s="34"/>
      <c r="I8" s="35"/>
      <c r="J8" s="34"/>
      <c r="K8" s="35"/>
      <c r="L8" s="34"/>
      <c r="M8" s="36"/>
      <c r="N8" s="37"/>
      <c r="O8" s="36"/>
      <c r="P8" s="37"/>
      <c r="Q8" s="36"/>
      <c r="R8" s="37"/>
      <c r="S8" s="36"/>
      <c r="T8" s="38" t="str">
        <f>IF(G8="","",(AD8+AH8))</f>
        <v/>
      </c>
      <c r="U8" s="64" t="str">
        <f>IF(ISBLANK(C8)=FALSE,IFERROR(IF(G8=""," ",ROUND(X8*T8,2)),"")," ")</f>
        <v xml:space="preserve"> </v>
      </c>
      <c r="V8" s="39"/>
      <c r="W8" s="40"/>
      <c r="X8" s="73" t="e">
        <f t="shared" ref="X8:X9" si="1">IF(C8="M",IF(G8&lt;193.609,10^(0.722762521*((LOG10(G8/193.609))^2))),Z8)</f>
        <v>#NUM!</v>
      </c>
      <c r="Y8" s="29" t="e">
        <f t="shared" ref="Y8:Y39" si="2">IF(G8&lt;193.609,10^(0.722762521*((LOG10(G8/193.609)^2))),1)</f>
        <v>#NUM!</v>
      </c>
      <c r="Z8" s="29" t="e">
        <f t="shared" si="0"/>
        <v>#NUM!</v>
      </c>
      <c r="AA8" s="66">
        <f t="shared" ref="AA8:AA10" si="3">IF(I8="z",H8,IF(I8="x",H8*(-1),0))</f>
        <v>0</v>
      </c>
      <c r="AB8" s="66">
        <f t="shared" ref="AB8:AB10" si="4">IF(K8="z",J8,IF(K8="x",J8*(-1),0))</f>
        <v>0</v>
      </c>
      <c r="AC8" s="66">
        <f t="shared" ref="AC8:AC10" si="5">IF(M8="z",L8,IF(M8="x",L8*(-1),0))</f>
        <v>0</v>
      </c>
      <c r="AD8" s="67">
        <f>IF(AND(AA8&lt;0,AB8&lt;0,AC8&lt;0),0,MAX(AA8:AC8))</f>
        <v>0</v>
      </c>
      <c r="AE8" s="66">
        <f t="shared" ref="AE8:AE10" si="6">IF(O8="z",N8,IF(O8="x",N8*(-1),0))</f>
        <v>0</v>
      </c>
      <c r="AF8" s="66">
        <f t="shared" ref="AF8:AF10" si="7">IF(Q8="z",P8,IF(Q8="x",P8*(-1),0))</f>
        <v>0</v>
      </c>
      <c r="AG8" s="66">
        <f t="shared" ref="AG8:AG10" si="8">IF(S8="z",R8,IF(S8="x",R8*(-1),0))</f>
        <v>0</v>
      </c>
      <c r="AH8" s="67">
        <f>IF(AND(AE8&lt;0,AF8&lt;0,AG8&lt;0),0,MAX(AE8:AG8))</f>
        <v>0</v>
      </c>
      <c r="AI8" s="44"/>
    </row>
    <row r="9" spans="1:35" s="45" customFormat="1" ht="13.9" customHeight="1">
      <c r="A9" s="30"/>
      <c r="B9" s="30"/>
      <c r="C9" s="31"/>
      <c r="D9" s="77"/>
      <c r="E9" s="31"/>
      <c r="F9" s="32"/>
      <c r="G9" s="33"/>
      <c r="H9" s="34"/>
      <c r="I9" s="35"/>
      <c r="J9" s="34"/>
      <c r="K9" s="35"/>
      <c r="L9" s="34"/>
      <c r="M9" s="36"/>
      <c r="N9" s="37"/>
      <c r="O9" s="36"/>
      <c r="P9" s="37"/>
      <c r="Q9" s="36"/>
      <c r="R9" s="37"/>
      <c r="S9" s="36"/>
      <c r="T9" s="38" t="str">
        <f>IF(G9="","",(AD9+AH9))</f>
        <v/>
      </c>
      <c r="U9" s="64" t="str">
        <f t="shared" ref="U9:U42" si="9">IF(ISBLANK(C9)=FALSE,IFERROR(IF(G9=""," ",ROUND(X9*T9,2)),"")," ")</f>
        <v xml:space="preserve"> </v>
      </c>
      <c r="V9" s="39"/>
      <c r="W9" s="40"/>
      <c r="X9" s="73" t="e">
        <f t="shared" si="1"/>
        <v>#NUM!</v>
      </c>
      <c r="Y9" s="29" t="e">
        <f t="shared" si="2"/>
        <v>#NUM!</v>
      </c>
      <c r="Z9" s="29" t="e">
        <f t="shared" si="0"/>
        <v>#NUM!</v>
      </c>
      <c r="AA9" s="66">
        <f t="shared" si="3"/>
        <v>0</v>
      </c>
      <c r="AB9" s="66">
        <f t="shared" si="4"/>
        <v>0</v>
      </c>
      <c r="AC9" s="66">
        <f t="shared" si="5"/>
        <v>0</v>
      </c>
      <c r="AD9" s="67">
        <f t="shared" ref="AD9:AD10" si="10">IF(AND(AA9&lt;0,AB9&lt;0,AC9&lt;0),0,MAX(AA9:AC9))</f>
        <v>0</v>
      </c>
      <c r="AE9" s="66">
        <f t="shared" si="6"/>
        <v>0</v>
      </c>
      <c r="AF9" s="66">
        <f t="shared" si="7"/>
        <v>0</v>
      </c>
      <c r="AG9" s="66">
        <f t="shared" si="8"/>
        <v>0</v>
      </c>
      <c r="AH9" s="67">
        <f t="shared" ref="AH9:AH10" si="11">IF(AND(AE9&lt;0,AF9&lt;0,AG9&lt;0),0,MAX(AE9:AG9))</f>
        <v>0</v>
      </c>
      <c r="AI9" s="44"/>
    </row>
    <row r="10" spans="1:35" s="45" customFormat="1" ht="13.9" customHeight="1">
      <c r="A10" s="30"/>
      <c r="B10" s="30" t="str">
        <f>_xlfn.IFNA(VLOOKUP($D10,'protokół WAGI'!$C$1:$I$454,7,0),"")</f>
        <v/>
      </c>
      <c r="C10" s="31"/>
      <c r="D10" s="77"/>
      <c r="E10" s="31"/>
      <c r="F10" s="32"/>
      <c r="G10" s="33"/>
      <c r="H10" s="34"/>
      <c r="I10" s="35"/>
      <c r="J10" s="34"/>
      <c r="K10" s="35"/>
      <c r="L10" s="34"/>
      <c r="M10" s="36"/>
      <c r="N10" s="37"/>
      <c r="O10" s="36"/>
      <c r="P10" s="37"/>
      <c r="Q10" s="36"/>
      <c r="R10" s="37"/>
      <c r="S10" s="36"/>
      <c r="T10" s="38" t="str">
        <f>IF(G10="","",(AD10+AH10))</f>
        <v/>
      </c>
      <c r="U10" s="64" t="str">
        <f t="shared" si="9"/>
        <v xml:space="preserve"> </v>
      </c>
      <c r="V10" s="39"/>
      <c r="W10" s="40"/>
      <c r="X10" s="73" t="e">
        <f t="shared" ref="X10:X41" si="12">IF(C10="M",IF(G10&lt;193.609,10^(0.722762521*((LOG10(G10/193.609))^2))),Z10)</f>
        <v>#NUM!</v>
      </c>
      <c r="Y10" s="29" t="e">
        <f t="shared" si="2"/>
        <v>#NUM!</v>
      </c>
      <c r="Z10" s="29" t="e">
        <f t="shared" si="0"/>
        <v>#NUM!</v>
      </c>
      <c r="AA10" s="66">
        <f t="shared" si="3"/>
        <v>0</v>
      </c>
      <c r="AB10" s="66">
        <f t="shared" si="4"/>
        <v>0</v>
      </c>
      <c r="AC10" s="66">
        <f t="shared" si="5"/>
        <v>0</v>
      </c>
      <c r="AD10" s="67">
        <f t="shared" si="10"/>
        <v>0</v>
      </c>
      <c r="AE10" s="66">
        <f t="shared" si="6"/>
        <v>0</v>
      </c>
      <c r="AF10" s="66">
        <f t="shared" si="7"/>
        <v>0</v>
      </c>
      <c r="AG10" s="66">
        <f t="shared" si="8"/>
        <v>0</v>
      </c>
      <c r="AH10" s="67">
        <f t="shared" si="11"/>
        <v>0</v>
      </c>
      <c r="AI10" s="44"/>
    </row>
    <row r="11" spans="1:35" s="45" customFormat="1" ht="13.9" customHeight="1">
      <c r="A11" s="30"/>
      <c r="B11" s="30" t="str">
        <f>_xlfn.IFNA(VLOOKUP($D11,'protokół WAGI'!$C$1:$I$454,7,0),"")</f>
        <v/>
      </c>
      <c r="C11" s="31"/>
      <c r="D11" s="77"/>
      <c r="E11" s="31"/>
      <c r="F11" s="32"/>
      <c r="G11" s="68"/>
      <c r="H11" s="34"/>
      <c r="I11" s="35"/>
      <c r="J11" s="34"/>
      <c r="K11" s="35"/>
      <c r="L11" s="34"/>
      <c r="M11" s="36"/>
      <c r="N11" s="37"/>
      <c r="O11" s="36"/>
      <c r="P11" s="37"/>
      <c r="Q11" s="36"/>
      <c r="R11" s="37"/>
      <c r="S11" s="36"/>
      <c r="T11" s="38" t="str">
        <f t="shared" ref="T11:T17" si="13">IF(G11="","",(AD11+AH11))</f>
        <v/>
      </c>
      <c r="U11" s="64" t="str">
        <f t="shared" si="9"/>
        <v xml:space="preserve"> </v>
      </c>
      <c r="V11" s="39"/>
      <c r="X11" s="73" t="e">
        <f t="shared" si="12"/>
        <v>#NUM!</v>
      </c>
      <c r="Y11" s="29" t="e">
        <f t="shared" si="2"/>
        <v>#NUM!</v>
      </c>
      <c r="Z11" s="29" t="e">
        <f t="shared" si="0"/>
        <v>#NUM!</v>
      </c>
      <c r="AA11" s="41">
        <f t="shared" ref="AA11:AA17" si="14">IF(I11="z",H11,IF(I11="x",H11*(-1),0))</f>
        <v>0</v>
      </c>
      <c r="AB11" s="41">
        <f t="shared" ref="AB11:AB17" si="15">IF(K11="z",J11,IF(K11="x",J11*(-1),0))</f>
        <v>0</v>
      </c>
      <c r="AC11" s="41">
        <f t="shared" ref="AC11:AC17" si="16">IF(M11="z",L11,IF(M11="x",L11*(-1),0))</f>
        <v>0</v>
      </c>
      <c r="AD11" s="42">
        <f t="shared" ref="AD11:AD17" si="17">IF(AND(AA11&lt;0,AB11&lt;0,AC11&lt;0),0,MAX(AA11:AC11))</f>
        <v>0</v>
      </c>
      <c r="AE11" s="41">
        <f t="shared" ref="AE11:AE17" si="18">IF(O11="z",N11,IF(O11="x",N11*(-1),0))</f>
        <v>0</v>
      </c>
      <c r="AF11" s="41">
        <f t="shared" ref="AF11:AF17" si="19">IF(Q11="z",P11,IF(Q11="x",P11*(-1),0))</f>
        <v>0</v>
      </c>
      <c r="AG11" s="41">
        <f t="shared" ref="AG11:AG17" si="20">IF(S11="z",R11,IF(S11="x",R11*(-1),0))</f>
        <v>0</v>
      </c>
      <c r="AH11" s="43">
        <f t="shared" ref="AH11:AH17" si="21">IF(AND(AE11&lt;0,AF11&lt;0,AG11&lt;0),0,MAX(AE11:AG11))</f>
        <v>0</v>
      </c>
      <c r="AI11" s="44"/>
    </row>
    <row r="12" spans="1:35" s="45" customFormat="1" ht="13.9" customHeight="1">
      <c r="A12" s="30"/>
      <c r="B12" s="30" t="str">
        <f>_xlfn.IFNA(VLOOKUP($D12,'protokół WAGI'!$C$1:$I$454,7,0),"")</f>
        <v/>
      </c>
      <c r="C12" s="31"/>
      <c r="D12" s="77"/>
      <c r="E12" s="31"/>
      <c r="F12" s="32"/>
      <c r="G12" s="68"/>
      <c r="H12" s="34"/>
      <c r="I12" s="35"/>
      <c r="J12" s="34"/>
      <c r="K12" s="35"/>
      <c r="L12" s="34"/>
      <c r="M12" s="36"/>
      <c r="N12" s="37"/>
      <c r="O12" s="36"/>
      <c r="P12" s="37"/>
      <c r="Q12" s="36"/>
      <c r="R12" s="37"/>
      <c r="S12" s="36"/>
      <c r="T12" s="38" t="str">
        <f t="shared" si="13"/>
        <v/>
      </c>
      <c r="U12" s="64" t="str">
        <f t="shared" si="9"/>
        <v xml:space="preserve"> </v>
      </c>
      <c r="V12" s="39"/>
      <c r="X12" s="73" t="e">
        <f t="shared" si="12"/>
        <v>#NUM!</v>
      </c>
      <c r="Y12" s="29" t="e">
        <f t="shared" si="2"/>
        <v>#NUM!</v>
      </c>
      <c r="Z12" s="29" t="e">
        <f t="shared" si="0"/>
        <v>#NUM!</v>
      </c>
      <c r="AA12" s="41">
        <f t="shared" si="14"/>
        <v>0</v>
      </c>
      <c r="AB12" s="41">
        <f t="shared" si="15"/>
        <v>0</v>
      </c>
      <c r="AC12" s="41">
        <f t="shared" si="16"/>
        <v>0</v>
      </c>
      <c r="AD12" s="42">
        <f t="shared" si="17"/>
        <v>0</v>
      </c>
      <c r="AE12" s="41">
        <f t="shared" si="18"/>
        <v>0</v>
      </c>
      <c r="AF12" s="41">
        <f t="shared" si="19"/>
        <v>0</v>
      </c>
      <c r="AG12" s="41">
        <f t="shared" si="20"/>
        <v>0</v>
      </c>
      <c r="AH12" s="43">
        <f t="shared" si="21"/>
        <v>0</v>
      </c>
      <c r="AI12" s="44"/>
    </row>
    <row r="13" spans="1:35" s="45" customFormat="1" ht="13.9" customHeight="1">
      <c r="A13" s="30"/>
      <c r="B13" s="30" t="str">
        <f>_xlfn.IFNA(VLOOKUP($D13,'protokół WAGI'!$C$1:$I$454,7,0),"")</f>
        <v/>
      </c>
      <c r="C13" s="31"/>
      <c r="D13" s="77"/>
      <c r="E13" s="31"/>
      <c r="F13" s="32"/>
      <c r="G13" s="68"/>
      <c r="H13" s="34"/>
      <c r="I13" s="35"/>
      <c r="J13" s="34"/>
      <c r="K13" s="35"/>
      <c r="L13" s="34"/>
      <c r="M13" s="36"/>
      <c r="N13" s="37"/>
      <c r="O13" s="36"/>
      <c r="P13" s="37"/>
      <c r="Q13" s="36"/>
      <c r="R13" s="37"/>
      <c r="S13" s="36"/>
      <c r="T13" s="38" t="str">
        <f t="shared" si="13"/>
        <v/>
      </c>
      <c r="U13" s="64" t="str">
        <f t="shared" si="9"/>
        <v xml:space="preserve"> </v>
      </c>
      <c r="V13" s="39"/>
      <c r="X13" s="73" t="e">
        <f t="shared" si="12"/>
        <v>#NUM!</v>
      </c>
      <c r="Y13" s="29" t="e">
        <f t="shared" si="2"/>
        <v>#NUM!</v>
      </c>
      <c r="Z13" s="29" t="e">
        <f t="shared" si="0"/>
        <v>#NUM!</v>
      </c>
      <c r="AA13" s="41">
        <f t="shared" si="14"/>
        <v>0</v>
      </c>
      <c r="AB13" s="41">
        <f t="shared" si="15"/>
        <v>0</v>
      </c>
      <c r="AC13" s="41">
        <f t="shared" si="16"/>
        <v>0</v>
      </c>
      <c r="AD13" s="42">
        <f t="shared" si="17"/>
        <v>0</v>
      </c>
      <c r="AE13" s="41">
        <f t="shared" si="18"/>
        <v>0</v>
      </c>
      <c r="AF13" s="41">
        <f t="shared" si="19"/>
        <v>0</v>
      </c>
      <c r="AG13" s="41">
        <f t="shared" si="20"/>
        <v>0</v>
      </c>
      <c r="AH13" s="43">
        <f t="shared" si="21"/>
        <v>0</v>
      </c>
      <c r="AI13" s="44"/>
    </row>
    <row r="14" spans="1:35" s="45" customFormat="1" ht="13.9" customHeight="1">
      <c r="A14" s="30"/>
      <c r="B14" s="30" t="str">
        <f>_xlfn.IFNA(VLOOKUP($D14,'protokół WAGI'!$C$1:$I$454,7,0),"")</f>
        <v/>
      </c>
      <c r="C14" s="31"/>
      <c r="D14" s="77"/>
      <c r="E14" s="31"/>
      <c r="F14" s="32"/>
      <c r="G14" s="68"/>
      <c r="H14" s="34"/>
      <c r="I14" s="35"/>
      <c r="J14" s="34"/>
      <c r="K14" s="35"/>
      <c r="L14" s="34"/>
      <c r="M14" s="36"/>
      <c r="N14" s="37"/>
      <c r="O14" s="36"/>
      <c r="P14" s="37"/>
      <c r="Q14" s="36"/>
      <c r="R14" s="37"/>
      <c r="S14" s="36"/>
      <c r="T14" s="38" t="str">
        <f t="shared" si="13"/>
        <v/>
      </c>
      <c r="U14" s="64" t="str">
        <f t="shared" si="9"/>
        <v xml:space="preserve"> </v>
      </c>
      <c r="V14" s="39"/>
      <c r="X14" s="73" t="e">
        <f t="shared" si="12"/>
        <v>#NUM!</v>
      </c>
      <c r="Y14" s="29" t="e">
        <f t="shared" si="2"/>
        <v>#NUM!</v>
      </c>
      <c r="Z14" s="29" t="e">
        <f t="shared" si="0"/>
        <v>#NUM!</v>
      </c>
      <c r="AA14" s="41">
        <f t="shared" si="14"/>
        <v>0</v>
      </c>
      <c r="AB14" s="41">
        <f t="shared" si="15"/>
        <v>0</v>
      </c>
      <c r="AC14" s="41">
        <f t="shared" si="16"/>
        <v>0</v>
      </c>
      <c r="AD14" s="42">
        <f t="shared" si="17"/>
        <v>0</v>
      </c>
      <c r="AE14" s="41">
        <f t="shared" si="18"/>
        <v>0</v>
      </c>
      <c r="AF14" s="41">
        <f t="shared" si="19"/>
        <v>0</v>
      </c>
      <c r="AG14" s="41">
        <f t="shared" si="20"/>
        <v>0</v>
      </c>
      <c r="AH14" s="43">
        <f t="shared" si="21"/>
        <v>0</v>
      </c>
      <c r="AI14" s="44"/>
    </row>
    <row r="15" spans="1:35" s="45" customFormat="1" ht="13.9" customHeight="1">
      <c r="A15" s="30"/>
      <c r="B15" s="30" t="str">
        <f>_xlfn.IFNA(VLOOKUP($D15,'protokół WAGI'!$C$1:$I$454,7,0),"")</f>
        <v/>
      </c>
      <c r="C15" s="31"/>
      <c r="D15" s="77"/>
      <c r="E15" s="31"/>
      <c r="F15" s="32"/>
      <c r="G15" s="68"/>
      <c r="H15" s="34"/>
      <c r="I15" s="35"/>
      <c r="J15" s="34"/>
      <c r="K15" s="35"/>
      <c r="L15" s="34"/>
      <c r="M15" s="36"/>
      <c r="N15" s="37"/>
      <c r="O15" s="36"/>
      <c r="P15" s="37"/>
      <c r="Q15" s="36"/>
      <c r="R15" s="37"/>
      <c r="S15" s="36"/>
      <c r="T15" s="38" t="str">
        <f t="shared" si="13"/>
        <v/>
      </c>
      <c r="U15" s="64" t="str">
        <f t="shared" si="9"/>
        <v xml:space="preserve"> </v>
      </c>
      <c r="V15" s="39"/>
      <c r="X15" s="73" t="e">
        <f t="shared" si="12"/>
        <v>#NUM!</v>
      </c>
      <c r="Y15" s="29" t="e">
        <f t="shared" si="2"/>
        <v>#NUM!</v>
      </c>
      <c r="Z15" s="29" t="e">
        <f t="shared" si="0"/>
        <v>#NUM!</v>
      </c>
      <c r="AA15" s="41">
        <f t="shared" si="14"/>
        <v>0</v>
      </c>
      <c r="AB15" s="41">
        <f t="shared" si="15"/>
        <v>0</v>
      </c>
      <c r="AC15" s="41">
        <f t="shared" si="16"/>
        <v>0</v>
      </c>
      <c r="AD15" s="42">
        <f t="shared" si="17"/>
        <v>0</v>
      </c>
      <c r="AE15" s="41">
        <f t="shared" si="18"/>
        <v>0</v>
      </c>
      <c r="AF15" s="41">
        <f t="shared" si="19"/>
        <v>0</v>
      </c>
      <c r="AG15" s="41">
        <f t="shared" si="20"/>
        <v>0</v>
      </c>
      <c r="AH15" s="43">
        <f t="shared" si="21"/>
        <v>0</v>
      </c>
      <c r="AI15" s="44"/>
    </row>
    <row r="16" spans="1:35" s="45" customFormat="1" ht="13.9" customHeight="1">
      <c r="A16" s="30"/>
      <c r="B16" s="30" t="str">
        <f>_xlfn.IFNA(VLOOKUP($D16,'protokół WAGI'!$C$1:$I$454,7,0),"")</f>
        <v/>
      </c>
      <c r="C16" s="31"/>
      <c r="D16" s="77"/>
      <c r="E16" s="31"/>
      <c r="F16" s="32"/>
      <c r="G16" s="68"/>
      <c r="H16" s="34"/>
      <c r="I16" s="35"/>
      <c r="J16" s="34"/>
      <c r="K16" s="35"/>
      <c r="L16" s="34"/>
      <c r="M16" s="36"/>
      <c r="N16" s="37"/>
      <c r="O16" s="36"/>
      <c r="P16" s="37"/>
      <c r="Q16" s="36"/>
      <c r="R16" s="37"/>
      <c r="S16" s="36"/>
      <c r="T16" s="38" t="str">
        <f t="shared" si="13"/>
        <v/>
      </c>
      <c r="U16" s="64" t="str">
        <f t="shared" si="9"/>
        <v xml:space="preserve"> </v>
      </c>
      <c r="V16" s="39"/>
      <c r="X16" s="73" t="e">
        <f t="shared" si="12"/>
        <v>#NUM!</v>
      </c>
      <c r="Y16" s="29" t="e">
        <f t="shared" si="2"/>
        <v>#NUM!</v>
      </c>
      <c r="Z16" s="29" t="e">
        <f t="shared" si="0"/>
        <v>#NUM!</v>
      </c>
      <c r="AA16" s="41">
        <f t="shared" si="14"/>
        <v>0</v>
      </c>
      <c r="AB16" s="41">
        <f t="shared" si="15"/>
        <v>0</v>
      </c>
      <c r="AC16" s="41">
        <f t="shared" si="16"/>
        <v>0</v>
      </c>
      <c r="AD16" s="42">
        <f t="shared" si="17"/>
        <v>0</v>
      </c>
      <c r="AE16" s="41">
        <f t="shared" si="18"/>
        <v>0</v>
      </c>
      <c r="AF16" s="41">
        <f t="shared" si="19"/>
        <v>0</v>
      </c>
      <c r="AG16" s="41">
        <f t="shared" si="20"/>
        <v>0</v>
      </c>
      <c r="AH16" s="43">
        <f t="shared" si="21"/>
        <v>0</v>
      </c>
      <c r="AI16" s="44"/>
    </row>
    <row r="17" spans="1:35" s="45" customFormat="1" ht="13.9" customHeight="1">
      <c r="A17" s="30"/>
      <c r="B17" s="30" t="str">
        <f>_xlfn.IFNA(VLOOKUP($D17,'protokół WAGI'!$C$1:$I$454,7,0),"")</f>
        <v/>
      </c>
      <c r="C17" s="31"/>
      <c r="D17" s="77"/>
      <c r="E17" s="31"/>
      <c r="F17" s="32"/>
      <c r="G17" s="68"/>
      <c r="H17" s="34"/>
      <c r="I17" s="35"/>
      <c r="J17" s="34"/>
      <c r="K17" s="35"/>
      <c r="L17" s="34"/>
      <c r="M17" s="36"/>
      <c r="N17" s="37"/>
      <c r="O17" s="36"/>
      <c r="P17" s="37"/>
      <c r="Q17" s="36"/>
      <c r="R17" s="37"/>
      <c r="S17" s="36"/>
      <c r="T17" s="38" t="str">
        <f t="shared" si="13"/>
        <v/>
      </c>
      <c r="U17" s="64" t="str">
        <f t="shared" si="9"/>
        <v xml:space="preserve"> </v>
      </c>
      <c r="V17" s="39"/>
      <c r="X17" s="73" t="e">
        <f t="shared" si="12"/>
        <v>#NUM!</v>
      </c>
      <c r="Y17" s="29" t="e">
        <f t="shared" si="2"/>
        <v>#NUM!</v>
      </c>
      <c r="Z17" s="29" t="e">
        <f t="shared" si="0"/>
        <v>#NUM!</v>
      </c>
      <c r="AA17" s="41">
        <f t="shared" si="14"/>
        <v>0</v>
      </c>
      <c r="AB17" s="41">
        <f t="shared" si="15"/>
        <v>0</v>
      </c>
      <c r="AC17" s="41">
        <f t="shared" si="16"/>
        <v>0</v>
      </c>
      <c r="AD17" s="42">
        <f t="shared" si="17"/>
        <v>0</v>
      </c>
      <c r="AE17" s="41">
        <f t="shared" si="18"/>
        <v>0</v>
      </c>
      <c r="AF17" s="41">
        <f t="shared" si="19"/>
        <v>0</v>
      </c>
      <c r="AG17" s="41">
        <f t="shared" si="20"/>
        <v>0</v>
      </c>
      <c r="AH17" s="43">
        <f t="shared" si="21"/>
        <v>0</v>
      </c>
      <c r="AI17" s="44"/>
    </row>
    <row r="18" spans="1:35" s="45" customFormat="1" ht="13.9" customHeight="1">
      <c r="A18" s="65"/>
      <c r="B18" s="30" t="str">
        <f>_xlfn.IFNA(VLOOKUP($D18,'protokół WAGI'!$C$1:$I$454,7,0),"")</f>
        <v/>
      </c>
      <c r="C18" s="31"/>
      <c r="D18" s="77"/>
      <c r="E18" s="31"/>
      <c r="F18" s="32"/>
      <c r="G18" s="68"/>
      <c r="H18" s="34"/>
      <c r="I18" s="35"/>
      <c r="J18" s="34"/>
      <c r="K18" s="35"/>
      <c r="L18" s="34"/>
      <c r="M18" s="36"/>
      <c r="N18" s="37"/>
      <c r="O18" s="36"/>
      <c r="P18" s="37"/>
      <c r="Q18" s="36"/>
      <c r="R18" s="37"/>
      <c r="S18" s="36"/>
      <c r="T18" s="38" t="str">
        <f t="shared" ref="T18:T20" si="22">IF(G18="","",(AD18+AH18))</f>
        <v/>
      </c>
      <c r="U18" s="64" t="str">
        <f t="shared" si="9"/>
        <v xml:space="preserve"> </v>
      </c>
      <c r="V18" s="39"/>
      <c r="X18" s="73" t="e">
        <f t="shared" si="12"/>
        <v>#NUM!</v>
      </c>
      <c r="Y18" s="29" t="e">
        <f t="shared" si="2"/>
        <v>#NUM!</v>
      </c>
      <c r="Z18" s="29" t="e">
        <f t="shared" si="0"/>
        <v>#NUM!</v>
      </c>
      <c r="AA18" s="41">
        <f t="shared" ref="AA18:AA21" si="23">IF(I18="z",H18,IF(I18="x",H18*(-1),0))</f>
        <v>0</v>
      </c>
      <c r="AB18" s="41">
        <f t="shared" ref="AB18:AB21" si="24">IF(K18="z",J18,IF(K18="x",J18*(-1),0))</f>
        <v>0</v>
      </c>
      <c r="AC18" s="41">
        <f t="shared" ref="AC18:AC21" si="25">IF(M18="z",L18,IF(M18="x",L18*(-1),0))</f>
        <v>0</v>
      </c>
      <c r="AD18" s="42">
        <f t="shared" ref="AD18:AD21" si="26">IF(AND(AA18&lt;0,AB18&lt;0,AC18&lt;0),0,MAX(AA18:AC18))</f>
        <v>0</v>
      </c>
      <c r="AE18" s="41">
        <f t="shared" ref="AE18:AE21" si="27">IF(O18="z",N18,IF(O18="x",N18*(-1),0))</f>
        <v>0</v>
      </c>
      <c r="AF18" s="41">
        <f t="shared" ref="AF18:AF21" si="28">IF(Q18="z",P18,IF(Q18="x",P18*(-1),0))</f>
        <v>0</v>
      </c>
      <c r="AG18" s="41">
        <f t="shared" ref="AG18:AG21" si="29">IF(S18="z",R18,IF(S18="x",R18*(-1),0))</f>
        <v>0</v>
      </c>
      <c r="AH18" s="43">
        <f t="shared" ref="AH18:AH21" si="30">IF(AND(AE18&lt;0,AF18&lt;0,AG18&lt;0),0,MAX(AE18:AG18))</f>
        <v>0</v>
      </c>
      <c r="AI18" s="44"/>
    </row>
    <row r="19" spans="1:35" s="45" customFormat="1" ht="13.9" customHeight="1">
      <c r="A19" s="30"/>
      <c r="B19" s="30" t="str">
        <f>_xlfn.IFNA(VLOOKUP($D19,'protokół WAGI'!$C$1:$I$454,7,0),"")</f>
        <v/>
      </c>
      <c r="C19" s="31"/>
      <c r="D19" s="77"/>
      <c r="E19" s="31"/>
      <c r="F19" s="32"/>
      <c r="G19" s="68"/>
      <c r="H19" s="34"/>
      <c r="I19" s="35"/>
      <c r="J19" s="34"/>
      <c r="K19" s="35"/>
      <c r="L19" s="34"/>
      <c r="M19" s="36"/>
      <c r="N19" s="37"/>
      <c r="O19" s="36"/>
      <c r="P19" s="37"/>
      <c r="Q19" s="36"/>
      <c r="R19" s="37"/>
      <c r="S19" s="36"/>
      <c r="T19" s="38" t="str">
        <f t="shared" si="22"/>
        <v/>
      </c>
      <c r="U19" s="64" t="str">
        <f t="shared" si="9"/>
        <v xml:space="preserve"> </v>
      </c>
      <c r="V19" s="39"/>
      <c r="X19" s="73" t="e">
        <f t="shared" si="12"/>
        <v>#NUM!</v>
      </c>
      <c r="Y19" s="29" t="e">
        <f t="shared" si="2"/>
        <v>#NUM!</v>
      </c>
      <c r="Z19" s="29" t="e">
        <f t="shared" si="0"/>
        <v>#NUM!</v>
      </c>
      <c r="AA19" s="41">
        <f t="shared" si="23"/>
        <v>0</v>
      </c>
      <c r="AB19" s="41">
        <f t="shared" si="24"/>
        <v>0</v>
      </c>
      <c r="AC19" s="41">
        <f t="shared" si="25"/>
        <v>0</v>
      </c>
      <c r="AD19" s="42">
        <f t="shared" si="26"/>
        <v>0</v>
      </c>
      <c r="AE19" s="41">
        <f t="shared" si="27"/>
        <v>0</v>
      </c>
      <c r="AF19" s="41">
        <f t="shared" si="28"/>
        <v>0</v>
      </c>
      <c r="AG19" s="41">
        <f t="shared" si="29"/>
        <v>0</v>
      </c>
      <c r="AH19" s="43">
        <f t="shared" si="30"/>
        <v>0</v>
      </c>
      <c r="AI19" s="44"/>
    </row>
    <row r="20" spans="1:35" s="45" customFormat="1" ht="13.9" customHeight="1">
      <c r="A20" s="65"/>
      <c r="B20" s="30" t="str">
        <f>_xlfn.IFNA(VLOOKUP($D20,'protokół WAGI'!$C$1:$I$454,7,0),"")</f>
        <v/>
      </c>
      <c r="C20" s="31"/>
      <c r="D20" s="77"/>
      <c r="E20" s="31"/>
      <c r="F20" s="32"/>
      <c r="G20" s="68"/>
      <c r="H20" s="34"/>
      <c r="I20" s="35"/>
      <c r="J20" s="34"/>
      <c r="K20" s="35"/>
      <c r="L20" s="34"/>
      <c r="M20" s="36"/>
      <c r="N20" s="34"/>
      <c r="O20" s="36"/>
      <c r="P20" s="37"/>
      <c r="Q20" s="36"/>
      <c r="R20" s="37"/>
      <c r="S20" s="36"/>
      <c r="T20" s="38" t="str">
        <f t="shared" si="22"/>
        <v/>
      </c>
      <c r="U20" s="64" t="str">
        <f t="shared" si="9"/>
        <v xml:space="preserve"> </v>
      </c>
      <c r="V20" s="39"/>
      <c r="X20" s="73" t="e">
        <f t="shared" si="12"/>
        <v>#NUM!</v>
      </c>
      <c r="Y20" s="29" t="e">
        <f t="shared" si="2"/>
        <v>#NUM!</v>
      </c>
      <c r="Z20" s="29" t="e">
        <f t="shared" si="0"/>
        <v>#NUM!</v>
      </c>
      <c r="AA20" s="41">
        <f t="shared" si="23"/>
        <v>0</v>
      </c>
      <c r="AB20" s="41">
        <f t="shared" si="24"/>
        <v>0</v>
      </c>
      <c r="AC20" s="41">
        <f t="shared" si="25"/>
        <v>0</v>
      </c>
      <c r="AD20" s="42">
        <f t="shared" si="26"/>
        <v>0</v>
      </c>
      <c r="AE20" s="41">
        <f t="shared" si="27"/>
        <v>0</v>
      </c>
      <c r="AF20" s="41">
        <f t="shared" si="28"/>
        <v>0</v>
      </c>
      <c r="AG20" s="41">
        <f t="shared" si="29"/>
        <v>0</v>
      </c>
      <c r="AH20" s="43">
        <f t="shared" si="30"/>
        <v>0</v>
      </c>
      <c r="AI20" s="44"/>
    </row>
    <row r="21" spans="1:35" s="45" customFormat="1" ht="13.9" customHeight="1">
      <c r="A21" s="65"/>
      <c r="B21" s="30" t="str">
        <f>_xlfn.IFNA(VLOOKUP($D21,'protokół WAGI'!$C$1:$I$454,7,0),"")</f>
        <v/>
      </c>
      <c r="C21" s="31"/>
      <c r="D21" s="77"/>
      <c r="E21" s="31"/>
      <c r="F21" s="32"/>
      <c r="G21" s="68"/>
      <c r="H21" s="34"/>
      <c r="I21" s="35"/>
      <c r="J21" s="34"/>
      <c r="K21" s="35"/>
      <c r="L21" s="34"/>
      <c r="M21" s="36"/>
      <c r="N21" s="34"/>
      <c r="O21" s="36"/>
      <c r="P21" s="37"/>
      <c r="Q21" s="36"/>
      <c r="R21" s="37"/>
      <c r="S21" s="36"/>
      <c r="T21" s="38" t="str">
        <f t="shared" ref="T21" si="31">IF(G21="","",(AD21+AH21))</f>
        <v/>
      </c>
      <c r="U21" s="64" t="str">
        <f t="shared" si="9"/>
        <v xml:space="preserve"> </v>
      </c>
      <c r="V21" s="39"/>
      <c r="X21" s="73" t="e">
        <f t="shared" si="12"/>
        <v>#NUM!</v>
      </c>
      <c r="Y21" s="29" t="e">
        <f t="shared" si="2"/>
        <v>#NUM!</v>
      </c>
      <c r="Z21" s="29" t="e">
        <f t="shared" si="0"/>
        <v>#NUM!</v>
      </c>
      <c r="AA21" s="41">
        <f t="shared" si="23"/>
        <v>0</v>
      </c>
      <c r="AB21" s="41">
        <f t="shared" si="24"/>
        <v>0</v>
      </c>
      <c r="AC21" s="41">
        <f t="shared" si="25"/>
        <v>0</v>
      </c>
      <c r="AD21" s="42">
        <f t="shared" si="26"/>
        <v>0</v>
      </c>
      <c r="AE21" s="41">
        <f t="shared" si="27"/>
        <v>0</v>
      </c>
      <c r="AF21" s="41">
        <f t="shared" si="28"/>
        <v>0</v>
      </c>
      <c r="AG21" s="41">
        <f t="shared" si="29"/>
        <v>0</v>
      </c>
      <c r="AH21" s="43">
        <f t="shared" si="30"/>
        <v>0</v>
      </c>
      <c r="AI21" s="44"/>
    </row>
    <row r="22" spans="1:35" s="45" customFormat="1" ht="13.9" customHeight="1">
      <c r="A22" s="65"/>
      <c r="B22" s="30" t="str">
        <f>_xlfn.IFNA(VLOOKUP($D22,'protokół WAGI'!$C$1:$I$454,7,0),"")</f>
        <v/>
      </c>
      <c r="C22" s="31"/>
      <c r="D22" s="77"/>
      <c r="E22" s="31"/>
      <c r="F22" s="32"/>
      <c r="G22" s="33"/>
      <c r="H22" s="34"/>
      <c r="I22" s="35"/>
      <c r="J22" s="34"/>
      <c r="K22" s="35"/>
      <c r="L22" s="34"/>
      <c r="M22" s="36"/>
      <c r="N22" s="37"/>
      <c r="O22" s="36"/>
      <c r="P22" s="37"/>
      <c r="Q22" s="36"/>
      <c r="R22" s="37"/>
      <c r="S22" s="36"/>
      <c r="T22" s="38" t="str">
        <f t="shared" ref="T22:T28" si="32">IF(G22="","",(AD22+AH22))</f>
        <v/>
      </c>
      <c r="U22" s="64" t="str">
        <f t="shared" si="9"/>
        <v xml:space="preserve"> </v>
      </c>
      <c r="V22" s="39"/>
      <c r="X22" s="73" t="e">
        <f t="shared" si="12"/>
        <v>#NUM!</v>
      </c>
      <c r="Y22" s="29" t="e">
        <f t="shared" si="2"/>
        <v>#NUM!</v>
      </c>
      <c r="Z22" s="29" t="e">
        <f t="shared" si="0"/>
        <v>#NUM!</v>
      </c>
      <c r="AA22" s="41">
        <f t="shared" ref="AA22:AA28" si="33">IF(I22="z",H22,IF(I22="x",H22*(-1),0))</f>
        <v>0</v>
      </c>
      <c r="AB22" s="41">
        <f t="shared" ref="AB22:AB28" si="34">IF(K22="z",J22,IF(K22="x",J22*(-1),0))</f>
        <v>0</v>
      </c>
      <c r="AC22" s="41">
        <f t="shared" ref="AC22:AC28" si="35">IF(M22="z",L22,IF(M22="x",L22*(-1),0))</f>
        <v>0</v>
      </c>
      <c r="AD22" s="42">
        <f t="shared" ref="AD22:AD28" si="36">IF(AND(AA22&lt;0,AB22&lt;0,AC22&lt;0),0,MAX(AA22:AC22))</f>
        <v>0</v>
      </c>
      <c r="AE22" s="41">
        <f t="shared" ref="AE22:AE28" si="37">IF(O22="z",N22,IF(O22="x",N22*(-1),0))</f>
        <v>0</v>
      </c>
      <c r="AF22" s="41">
        <f t="shared" ref="AF22:AF28" si="38">IF(Q22="z",P22,IF(Q22="x",P22*(-1),0))</f>
        <v>0</v>
      </c>
      <c r="AG22" s="41">
        <f t="shared" ref="AG22:AG28" si="39">IF(S22="z",R22,IF(S22="x",R22*(-1),0))</f>
        <v>0</v>
      </c>
      <c r="AH22" s="43">
        <f t="shared" ref="AH22:AH28" si="40">IF(AND(AE22&lt;0,AF22&lt;0,AG22&lt;0),0,MAX(AE22:AG22))</f>
        <v>0</v>
      </c>
      <c r="AI22" s="44"/>
    </row>
    <row r="23" spans="1:35" s="45" customFormat="1" ht="13.9" customHeight="1">
      <c r="A23" s="65"/>
      <c r="B23" s="30" t="str">
        <f>_xlfn.IFNA(VLOOKUP($D23,'protokół WAGI'!$C$1:$I$454,7,0),"")</f>
        <v/>
      </c>
      <c r="C23" s="31"/>
      <c r="D23" s="77"/>
      <c r="E23" s="31"/>
      <c r="F23" s="32"/>
      <c r="G23" s="33"/>
      <c r="H23" s="34"/>
      <c r="I23" s="35"/>
      <c r="J23" s="34"/>
      <c r="K23" s="35"/>
      <c r="L23" s="34"/>
      <c r="M23" s="36"/>
      <c r="N23" s="37"/>
      <c r="O23" s="36"/>
      <c r="P23" s="37"/>
      <c r="Q23" s="36"/>
      <c r="R23" s="37"/>
      <c r="S23" s="36"/>
      <c r="T23" s="38" t="str">
        <f t="shared" si="32"/>
        <v/>
      </c>
      <c r="U23" s="64" t="str">
        <f t="shared" si="9"/>
        <v xml:space="preserve"> </v>
      </c>
      <c r="V23" s="39"/>
      <c r="X23" s="73" t="e">
        <f t="shared" si="12"/>
        <v>#NUM!</v>
      </c>
      <c r="Y23" s="29" t="e">
        <f t="shared" si="2"/>
        <v>#NUM!</v>
      </c>
      <c r="Z23" s="29" t="e">
        <f t="shared" si="0"/>
        <v>#NUM!</v>
      </c>
      <c r="AA23" s="41">
        <f t="shared" si="33"/>
        <v>0</v>
      </c>
      <c r="AB23" s="41">
        <f t="shared" si="34"/>
        <v>0</v>
      </c>
      <c r="AC23" s="41">
        <f t="shared" si="35"/>
        <v>0</v>
      </c>
      <c r="AD23" s="42">
        <f t="shared" si="36"/>
        <v>0</v>
      </c>
      <c r="AE23" s="41">
        <f t="shared" si="37"/>
        <v>0</v>
      </c>
      <c r="AF23" s="41">
        <f t="shared" si="38"/>
        <v>0</v>
      </c>
      <c r="AG23" s="41">
        <f t="shared" si="39"/>
        <v>0</v>
      </c>
      <c r="AH23" s="43">
        <f t="shared" si="40"/>
        <v>0</v>
      </c>
      <c r="AI23" s="44"/>
    </row>
    <row r="24" spans="1:35" s="45" customFormat="1" ht="13.9" customHeight="1">
      <c r="A24" s="65"/>
      <c r="B24" s="30" t="str">
        <f>_xlfn.IFNA(VLOOKUP($D24,'protokół WAGI'!$C$1:$I$454,7,0),"")</f>
        <v/>
      </c>
      <c r="C24" s="31"/>
      <c r="D24" s="77"/>
      <c r="E24" s="31"/>
      <c r="F24" s="32"/>
      <c r="G24" s="33"/>
      <c r="H24" s="34"/>
      <c r="I24" s="35"/>
      <c r="J24" s="34"/>
      <c r="K24" s="35"/>
      <c r="L24" s="37"/>
      <c r="M24" s="36"/>
      <c r="N24" s="37"/>
      <c r="O24" s="36"/>
      <c r="P24" s="37"/>
      <c r="Q24" s="36"/>
      <c r="R24" s="37"/>
      <c r="S24" s="36"/>
      <c r="T24" s="38" t="str">
        <f t="shared" si="32"/>
        <v/>
      </c>
      <c r="U24" s="64" t="str">
        <f t="shared" si="9"/>
        <v xml:space="preserve"> </v>
      </c>
      <c r="V24" s="39"/>
      <c r="X24" s="73" t="e">
        <f t="shared" si="12"/>
        <v>#NUM!</v>
      </c>
      <c r="Y24" s="29" t="e">
        <f t="shared" si="2"/>
        <v>#NUM!</v>
      </c>
      <c r="Z24" s="29" t="e">
        <f t="shared" si="0"/>
        <v>#NUM!</v>
      </c>
      <c r="AA24" s="41">
        <f t="shared" si="33"/>
        <v>0</v>
      </c>
      <c r="AB24" s="41">
        <f t="shared" si="34"/>
        <v>0</v>
      </c>
      <c r="AC24" s="41">
        <f t="shared" si="35"/>
        <v>0</v>
      </c>
      <c r="AD24" s="42">
        <f t="shared" si="36"/>
        <v>0</v>
      </c>
      <c r="AE24" s="41">
        <f t="shared" si="37"/>
        <v>0</v>
      </c>
      <c r="AF24" s="41">
        <f t="shared" si="38"/>
        <v>0</v>
      </c>
      <c r="AG24" s="41">
        <f t="shared" si="39"/>
        <v>0</v>
      </c>
      <c r="AH24" s="43">
        <f t="shared" si="40"/>
        <v>0</v>
      </c>
      <c r="AI24" s="44"/>
    </row>
    <row r="25" spans="1:35" s="45" customFormat="1" ht="13.9" customHeight="1">
      <c r="A25" s="65"/>
      <c r="B25" s="30" t="str">
        <f>_xlfn.IFNA(VLOOKUP($D25,'protokół WAGI'!$C$1:$I$454,7,0),"")</f>
        <v/>
      </c>
      <c r="C25" s="31"/>
      <c r="D25" s="77"/>
      <c r="E25" s="31"/>
      <c r="F25" s="32"/>
      <c r="G25" s="33"/>
      <c r="H25" s="34"/>
      <c r="I25" s="35"/>
      <c r="J25" s="34"/>
      <c r="K25" s="35"/>
      <c r="L25" s="34"/>
      <c r="M25" s="36"/>
      <c r="N25" s="37"/>
      <c r="O25" s="36"/>
      <c r="P25" s="37"/>
      <c r="Q25" s="36"/>
      <c r="R25" s="37"/>
      <c r="S25" s="36"/>
      <c r="T25" s="38" t="str">
        <f t="shared" si="32"/>
        <v/>
      </c>
      <c r="U25" s="64" t="str">
        <f t="shared" si="9"/>
        <v xml:space="preserve"> </v>
      </c>
      <c r="V25" s="39"/>
      <c r="X25" s="73" t="e">
        <f t="shared" si="12"/>
        <v>#NUM!</v>
      </c>
      <c r="Y25" s="29" t="e">
        <f t="shared" si="2"/>
        <v>#NUM!</v>
      </c>
      <c r="Z25" s="29" t="e">
        <f t="shared" si="0"/>
        <v>#NUM!</v>
      </c>
      <c r="AA25" s="41">
        <f t="shared" si="33"/>
        <v>0</v>
      </c>
      <c r="AB25" s="41">
        <f t="shared" si="34"/>
        <v>0</v>
      </c>
      <c r="AC25" s="41">
        <f t="shared" si="35"/>
        <v>0</v>
      </c>
      <c r="AD25" s="42">
        <f t="shared" si="36"/>
        <v>0</v>
      </c>
      <c r="AE25" s="41">
        <f t="shared" si="37"/>
        <v>0</v>
      </c>
      <c r="AF25" s="41">
        <f t="shared" si="38"/>
        <v>0</v>
      </c>
      <c r="AG25" s="41">
        <f t="shared" si="39"/>
        <v>0</v>
      </c>
      <c r="AH25" s="43">
        <f t="shared" si="40"/>
        <v>0</v>
      </c>
      <c r="AI25" s="44"/>
    </row>
    <row r="26" spans="1:35" s="45" customFormat="1" ht="13.9" customHeight="1">
      <c r="A26" s="65"/>
      <c r="B26" s="30" t="str">
        <f>_xlfn.IFNA(VLOOKUP($D26,'protokół WAGI'!$C$1:$I$454,7,0),"")</f>
        <v/>
      </c>
      <c r="C26" s="31"/>
      <c r="D26" s="77"/>
      <c r="E26" s="31"/>
      <c r="F26" s="32"/>
      <c r="G26" s="33"/>
      <c r="H26" s="34"/>
      <c r="I26" s="35"/>
      <c r="J26" s="34"/>
      <c r="K26" s="35"/>
      <c r="L26" s="34"/>
      <c r="M26" s="36"/>
      <c r="N26" s="37"/>
      <c r="O26" s="36"/>
      <c r="P26" s="37"/>
      <c r="Q26" s="36"/>
      <c r="R26" s="37"/>
      <c r="S26" s="36"/>
      <c r="T26" s="38" t="str">
        <f t="shared" si="32"/>
        <v/>
      </c>
      <c r="U26" s="64" t="str">
        <f t="shared" si="9"/>
        <v xml:space="preserve"> </v>
      </c>
      <c r="V26" s="39"/>
      <c r="X26" s="73" t="e">
        <f t="shared" si="12"/>
        <v>#NUM!</v>
      </c>
      <c r="Y26" s="29" t="e">
        <f t="shared" si="2"/>
        <v>#NUM!</v>
      </c>
      <c r="Z26" s="29" t="e">
        <f t="shared" si="0"/>
        <v>#NUM!</v>
      </c>
      <c r="AA26" s="41">
        <f t="shared" si="33"/>
        <v>0</v>
      </c>
      <c r="AB26" s="41">
        <f t="shared" si="34"/>
        <v>0</v>
      </c>
      <c r="AC26" s="41">
        <f t="shared" si="35"/>
        <v>0</v>
      </c>
      <c r="AD26" s="42">
        <f t="shared" si="36"/>
        <v>0</v>
      </c>
      <c r="AE26" s="41">
        <f t="shared" si="37"/>
        <v>0</v>
      </c>
      <c r="AF26" s="41">
        <f t="shared" si="38"/>
        <v>0</v>
      </c>
      <c r="AG26" s="41">
        <f t="shared" si="39"/>
        <v>0</v>
      </c>
      <c r="AH26" s="43">
        <f t="shared" si="40"/>
        <v>0</v>
      </c>
      <c r="AI26" s="44"/>
    </row>
    <row r="27" spans="1:35" s="45" customFormat="1" ht="13.9" customHeight="1">
      <c r="A27" s="65"/>
      <c r="B27" s="30" t="str">
        <f>_xlfn.IFNA(VLOOKUP($D27,'protokół WAGI'!$C$1:$I$454,7,0),"")</f>
        <v/>
      </c>
      <c r="C27" s="31"/>
      <c r="D27" s="77"/>
      <c r="E27" s="31"/>
      <c r="F27" s="32"/>
      <c r="G27" s="33"/>
      <c r="H27" s="34"/>
      <c r="I27" s="35"/>
      <c r="J27" s="34"/>
      <c r="K27" s="35"/>
      <c r="L27" s="34"/>
      <c r="M27" s="36"/>
      <c r="N27" s="37"/>
      <c r="O27" s="36"/>
      <c r="P27" s="37"/>
      <c r="Q27" s="36"/>
      <c r="R27" s="37"/>
      <c r="S27" s="36"/>
      <c r="T27" s="38" t="str">
        <f t="shared" si="32"/>
        <v/>
      </c>
      <c r="U27" s="64" t="str">
        <f t="shared" si="9"/>
        <v xml:space="preserve"> </v>
      </c>
      <c r="V27" s="39"/>
      <c r="X27" s="73" t="e">
        <f t="shared" si="12"/>
        <v>#NUM!</v>
      </c>
      <c r="Y27" s="29" t="e">
        <f t="shared" si="2"/>
        <v>#NUM!</v>
      </c>
      <c r="Z27" s="29" t="e">
        <f t="shared" si="0"/>
        <v>#NUM!</v>
      </c>
      <c r="AA27" s="41">
        <f t="shared" si="33"/>
        <v>0</v>
      </c>
      <c r="AB27" s="41">
        <f t="shared" si="34"/>
        <v>0</v>
      </c>
      <c r="AC27" s="41">
        <f t="shared" si="35"/>
        <v>0</v>
      </c>
      <c r="AD27" s="42">
        <f t="shared" si="36"/>
        <v>0</v>
      </c>
      <c r="AE27" s="41">
        <f t="shared" si="37"/>
        <v>0</v>
      </c>
      <c r="AF27" s="41">
        <f t="shared" si="38"/>
        <v>0</v>
      </c>
      <c r="AG27" s="41">
        <f t="shared" si="39"/>
        <v>0</v>
      </c>
      <c r="AH27" s="43">
        <f t="shared" si="40"/>
        <v>0</v>
      </c>
      <c r="AI27" s="44"/>
    </row>
    <row r="28" spans="1:35" s="45" customFormat="1" ht="13.9" customHeight="1">
      <c r="A28" s="65"/>
      <c r="B28" s="30" t="str">
        <f>_xlfn.IFNA(VLOOKUP($D28,'protokół WAGI'!$C$1:$I$454,7,0),"")</f>
        <v/>
      </c>
      <c r="C28" s="31"/>
      <c r="D28" s="77"/>
      <c r="E28" s="31"/>
      <c r="F28" s="32"/>
      <c r="G28" s="33"/>
      <c r="H28" s="34"/>
      <c r="I28" s="35"/>
      <c r="J28" s="34"/>
      <c r="K28" s="35"/>
      <c r="L28" s="34"/>
      <c r="M28" s="36"/>
      <c r="N28" s="37"/>
      <c r="O28" s="36"/>
      <c r="P28" s="37"/>
      <c r="Q28" s="36"/>
      <c r="R28" s="37"/>
      <c r="S28" s="36"/>
      <c r="T28" s="38" t="str">
        <f t="shared" si="32"/>
        <v/>
      </c>
      <c r="U28" s="64" t="str">
        <f t="shared" si="9"/>
        <v xml:space="preserve"> </v>
      </c>
      <c r="V28" s="39"/>
      <c r="X28" s="73" t="e">
        <f t="shared" si="12"/>
        <v>#NUM!</v>
      </c>
      <c r="Y28" s="29" t="e">
        <f t="shared" si="2"/>
        <v>#NUM!</v>
      </c>
      <c r="Z28" s="29" t="e">
        <f t="shared" si="0"/>
        <v>#NUM!</v>
      </c>
      <c r="AA28" s="41">
        <f t="shared" si="33"/>
        <v>0</v>
      </c>
      <c r="AB28" s="41">
        <f t="shared" si="34"/>
        <v>0</v>
      </c>
      <c r="AC28" s="41">
        <f t="shared" si="35"/>
        <v>0</v>
      </c>
      <c r="AD28" s="42">
        <f t="shared" si="36"/>
        <v>0</v>
      </c>
      <c r="AE28" s="41">
        <f t="shared" si="37"/>
        <v>0</v>
      </c>
      <c r="AF28" s="41">
        <f t="shared" si="38"/>
        <v>0</v>
      </c>
      <c r="AG28" s="41">
        <f t="shared" si="39"/>
        <v>0</v>
      </c>
      <c r="AH28" s="43">
        <f t="shared" si="40"/>
        <v>0</v>
      </c>
      <c r="AI28" s="44"/>
    </row>
    <row r="29" spans="1:35" s="45" customFormat="1" ht="13.9" customHeight="1">
      <c r="A29" s="65"/>
      <c r="B29" s="30" t="str">
        <f>_xlfn.IFNA(VLOOKUP($D29,'protokół WAGI'!$C$1:$I$454,7,0),"")</f>
        <v/>
      </c>
      <c r="C29" s="31"/>
      <c r="D29" s="77"/>
      <c r="E29" s="31"/>
      <c r="F29" s="32"/>
      <c r="G29" s="33"/>
      <c r="H29" s="34"/>
      <c r="I29" s="35"/>
      <c r="J29" s="34"/>
      <c r="K29" s="35"/>
      <c r="L29" s="34"/>
      <c r="M29" s="36"/>
      <c r="N29" s="37"/>
      <c r="O29" s="36"/>
      <c r="P29" s="37"/>
      <c r="Q29" s="36"/>
      <c r="R29" s="37"/>
      <c r="S29" s="36"/>
      <c r="T29" s="38" t="str">
        <f>IF(G29="","",(AD29+AH29))</f>
        <v/>
      </c>
      <c r="U29" s="64" t="str">
        <f t="shared" si="9"/>
        <v xml:space="preserve"> </v>
      </c>
      <c r="V29" s="39"/>
      <c r="X29" s="73" t="e">
        <f t="shared" si="12"/>
        <v>#NUM!</v>
      </c>
      <c r="Y29" s="29" t="e">
        <f t="shared" si="2"/>
        <v>#NUM!</v>
      </c>
      <c r="Z29" s="29" t="e">
        <f t="shared" si="0"/>
        <v>#NUM!</v>
      </c>
      <c r="AA29" s="41">
        <f>IF(I29="z",H29,IF(I29="x",H29*(-1),0))</f>
        <v>0</v>
      </c>
      <c r="AB29" s="41">
        <f>IF(K29="z",J29,IF(K29="x",J29*(-1),0))</f>
        <v>0</v>
      </c>
      <c r="AC29" s="41">
        <f>IF(M29="z",L29,IF(M29="x",L29*(-1),0))</f>
        <v>0</v>
      </c>
      <c r="AD29" s="42">
        <f>IF(AND(AA29&lt;0,AB29&lt;0,AC29&lt;0),0,MAX(AA29:AC29))</f>
        <v>0</v>
      </c>
      <c r="AE29" s="41">
        <f>IF(O29="z",N29,IF(O29="x",N29*(-1),0))</f>
        <v>0</v>
      </c>
      <c r="AF29" s="41">
        <f>IF(Q29="z",P29,IF(Q29="x",P29*(-1),0))</f>
        <v>0</v>
      </c>
      <c r="AG29" s="41">
        <f>IF(S29="z",R29,IF(S29="x",R29*(-1),0))</f>
        <v>0</v>
      </c>
      <c r="AH29" s="43">
        <f>IF(AND(AE29&lt;0,AF29&lt;0,AG29&lt;0),0,MAX(AE29:AG29))</f>
        <v>0</v>
      </c>
      <c r="AI29" s="44"/>
    </row>
    <row r="30" spans="1:35" s="45" customFormat="1" ht="13.9" customHeight="1">
      <c r="A30" s="65"/>
      <c r="B30" s="30" t="str">
        <f>_xlfn.IFNA(VLOOKUP($D30,'protokół WAGI'!$C$1:$I$454,7,0),"")</f>
        <v/>
      </c>
      <c r="C30" s="31"/>
      <c r="D30" s="77"/>
      <c r="E30" s="31"/>
      <c r="F30" s="32"/>
      <c r="G30" s="33"/>
      <c r="H30" s="34"/>
      <c r="I30" s="35"/>
      <c r="J30" s="34"/>
      <c r="K30" s="35"/>
      <c r="L30" s="34"/>
      <c r="M30" s="36"/>
      <c r="N30" s="37"/>
      <c r="O30" s="36"/>
      <c r="P30" s="37"/>
      <c r="Q30" s="36"/>
      <c r="R30" s="37"/>
      <c r="S30" s="36"/>
      <c r="T30" s="38" t="str">
        <f>IF(G30="","",(AD30+AH30))</f>
        <v/>
      </c>
      <c r="U30" s="64" t="str">
        <f t="shared" si="9"/>
        <v xml:space="preserve"> </v>
      </c>
      <c r="V30" s="39"/>
      <c r="X30" s="73" t="e">
        <f t="shared" si="12"/>
        <v>#NUM!</v>
      </c>
      <c r="Y30" s="29" t="e">
        <f t="shared" si="2"/>
        <v>#NUM!</v>
      </c>
      <c r="Z30" s="29" t="e">
        <f t="shared" si="0"/>
        <v>#NUM!</v>
      </c>
      <c r="AA30" s="41">
        <f>IF(I30="z",H30,IF(I30="x",H30*(-1),0))</f>
        <v>0</v>
      </c>
      <c r="AB30" s="41">
        <f>IF(K30="z",J30,IF(K30="x",J30*(-1),0))</f>
        <v>0</v>
      </c>
      <c r="AC30" s="41">
        <f>IF(M30="z",L30,IF(M30="x",L30*(-1),0))</f>
        <v>0</v>
      </c>
      <c r="AD30" s="42">
        <f>IF(AND(AA30&lt;0,AB30&lt;0,AC30&lt;0),0,MAX(AA30:AC30))</f>
        <v>0</v>
      </c>
      <c r="AE30" s="41">
        <f>IF(O30="z",N30,IF(O30="x",N30*(-1),0))</f>
        <v>0</v>
      </c>
      <c r="AF30" s="41">
        <f>IF(Q30="z",P30,IF(Q30="x",P30*(-1),0))</f>
        <v>0</v>
      </c>
      <c r="AG30" s="41">
        <f>IF(S30="z",R30,IF(S30="x",R30*(-1),0))</f>
        <v>0</v>
      </c>
      <c r="AH30" s="43">
        <f>IF(AND(AE30&lt;0,AF30&lt;0,AG30&lt;0),0,MAX(AE30:AG30))</f>
        <v>0</v>
      </c>
      <c r="AI30" s="44"/>
    </row>
    <row r="31" spans="1:35" s="45" customFormat="1" ht="13.9" customHeight="1">
      <c r="A31" s="65"/>
      <c r="B31" s="30" t="str">
        <f>_xlfn.IFNA(VLOOKUP($D31,'protokół WAGI'!$C$1:$I$454,7,0),"")</f>
        <v/>
      </c>
      <c r="C31" s="31"/>
      <c r="D31" s="77"/>
      <c r="E31" s="31"/>
      <c r="F31" s="32"/>
      <c r="G31" s="33"/>
      <c r="H31" s="34"/>
      <c r="I31" s="35"/>
      <c r="J31" s="34"/>
      <c r="K31" s="35"/>
      <c r="L31" s="34"/>
      <c r="M31" s="36"/>
      <c r="N31" s="37"/>
      <c r="O31" s="36"/>
      <c r="P31" s="37"/>
      <c r="Q31" s="36"/>
      <c r="R31" s="37"/>
      <c r="S31" s="36"/>
      <c r="T31" s="38" t="str">
        <f>IF(G31="","",(AD31+AH31))</f>
        <v/>
      </c>
      <c r="U31" s="64" t="str">
        <f t="shared" si="9"/>
        <v xml:space="preserve"> </v>
      </c>
      <c r="V31" s="39"/>
      <c r="X31" s="73" t="e">
        <f t="shared" si="12"/>
        <v>#NUM!</v>
      </c>
      <c r="Y31" s="29" t="e">
        <f t="shared" si="2"/>
        <v>#NUM!</v>
      </c>
      <c r="Z31" s="29" t="e">
        <f t="shared" si="0"/>
        <v>#NUM!</v>
      </c>
      <c r="AA31" s="41">
        <f>IF(I31="z",H31,IF(I31="x",H31*(-1),0))</f>
        <v>0</v>
      </c>
      <c r="AB31" s="41">
        <f>IF(K31="z",J31,IF(K31="x",J31*(-1),0))</f>
        <v>0</v>
      </c>
      <c r="AC31" s="41">
        <f>IF(M31="z",L31,IF(M31="x",L31*(-1),0))</f>
        <v>0</v>
      </c>
      <c r="AD31" s="42">
        <f>IF(AND(AA31&lt;0,AB31&lt;0,AC31&lt;0),0,MAX(AA31:AC31))</f>
        <v>0</v>
      </c>
      <c r="AE31" s="41">
        <f>IF(O31="z",N31,IF(O31="x",N31*(-1),0))</f>
        <v>0</v>
      </c>
      <c r="AF31" s="41">
        <f>IF(Q31="z",P31,IF(Q31="x",P31*(-1),0))</f>
        <v>0</v>
      </c>
      <c r="AG31" s="41">
        <f>IF(S31="z",R31,IF(S31="x",R31*(-1),0))</f>
        <v>0</v>
      </c>
      <c r="AH31" s="43">
        <f>IF(AND(AE31&lt;0,AF31&lt;0,AG31&lt;0),0,MAX(AE31:AG31))</f>
        <v>0</v>
      </c>
      <c r="AI31" s="44"/>
    </row>
    <row r="32" spans="1:35" s="45" customFormat="1" ht="13.9" customHeight="1">
      <c r="A32" s="65"/>
      <c r="B32" s="30" t="str">
        <f>_xlfn.IFNA(VLOOKUP($D32,'protokół WAGI'!$C$1:$I$454,7,0),"")</f>
        <v/>
      </c>
      <c r="C32" s="31"/>
      <c r="D32" s="77"/>
      <c r="E32" s="31"/>
      <c r="F32" s="32"/>
      <c r="G32" s="33"/>
      <c r="H32" s="34"/>
      <c r="I32" s="35"/>
      <c r="J32" s="34"/>
      <c r="K32" s="35"/>
      <c r="L32" s="34"/>
      <c r="M32" s="36"/>
      <c r="N32" s="37"/>
      <c r="O32" s="36"/>
      <c r="P32" s="37"/>
      <c r="Q32" s="36"/>
      <c r="R32" s="37"/>
      <c r="S32" s="36"/>
      <c r="T32" s="38" t="s">
        <v>21</v>
      </c>
      <c r="U32" s="64" t="str">
        <f t="shared" si="9"/>
        <v xml:space="preserve"> </v>
      </c>
      <c r="V32" s="39"/>
      <c r="X32" s="73" t="e">
        <f t="shared" si="12"/>
        <v>#NUM!</v>
      </c>
      <c r="Y32" s="29" t="e">
        <f t="shared" si="2"/>
        <v>#NUM!</v>
      </c>
      <c r="Z32" s="29" t="e">
        <f t="shared" si="0"/>
        <v>#NUM!</v>
      </c>
      <c r="AA32" s="41">
        <f>IF(I32="z",H32,IF(I32="x",H32*(-1),0))</f>
        <v>0</v>
      </c>
      <c r="AB32" s="41">
        <f>IF(K32="z",J32,IF(K32="x",J32*(-1),0))</f>
        <v>0</v>
      </c>
      <c r="AC32" s="41">
        <f>IF(M32="z",L32,IF(M32="x",L32*(-1),0))</f>
        <v>0</v>
      </c>
      <c r="AD32" s="42">
        <f>IF(AND(AA32&lt;0,AB32&lt;0,AC32&lt;0),0,MAX(AA32:AC32))</f>
        <v>0</v>
      </c>
      <c r="AE32" s="41">
        <f>IF(O32="z",N32,IF(O32="x",N32*(-1),0))</f>
        <v>0</v>
      </c>
      <c r="AF32" s="41">
        <f>IF(Q32="z",P32,IF(Q32="x",P32*(-1),0))</f>
        <v>0</v>
      </c>
      <c r="AG32" s="41">
        <f>IF(S32="z",R32,IF(S32="x",R32*(-1),0))</f>
        <v>0</v>
      </c>
      <c r="AH32" s="43">
        <f>IF(AND(AE32&lt;0,AF32&lt;0,AG32&lt;0),0,MAX(AE32:AG32))</f>
        <v>0</v>
      </c>
      <c r="AI32" s="44"/>
    </row>
    <row r="33" spans="1:35" s="45" customFormat="1" ht="13.9" customHeight="1">
      <c r="A33" s="65"/>
      <c r="B33" s="30" t="str">
        <f>_xlfn.IFNA(VLOOKUP($D33,'protokół WAGI'!$C$1:$I$454,7,0),"")</f>
        <v/>
      </c>
      <c r="C33" s="31"/>
      <c r="D33" s="77"/>
      <c r="E33" s="31"/>
      <c r="F33" s="32"/>
      <c r="G33" s="33"/>
      <c r="H33" s="34"/>
      <c r="I33" s="35"/>
      <c r="J33" s="34"/>
      <c r="K33" s="35"/>
      <c r="L33" s="34"/>
      <c r="M33" s="36"/>
      <c r="N33" s="37"/>
      <c r="O33" s="36"/>
      <c r="P33" s="37"/>
      <c r="Q33" s="36"/>
      <c r="R33" s="37"/>
      <c r="S33" s="36"/>
      <c r="T33" s="38" t="str">
        <f t="shared" ref="T33:T42" si="41">IF(G33="","",(AD33+AH33))</f>
        <v/>
      </c>
      <c r="U33" s="64" t="str">
        <f t="shared" si="9"/>
        <v xml:space="preserve"> </v>
      </c>
      <c r="V33" s="39"/>
      <c r="X33" s="73" t="e">
        <f t="shared" si="12"/>
        <v>#NUM!</v>
      </c>
      <c r="Y33" s="29" t="e">
        <f t="shared" si="2"/>
        <v>#NUM!</v>
      </c>
      <c r="Z33" s="29" t="e">
        <f t="shared" si="0"/>
        <v>#NUM!</v>
      </c>
      <c r="AA33" s="41">
        <f t="shared" ref="AA33:AA41" si="42">IF(I33="z",H33,IF(I33="x",H33*(-1),0))</f>
        <v>0</v>
      </c>
      <c r="AB33" s="41">
        <f t="shared" ref="AB33:AB41" si="43">IF(K33="z",J33,IF(K33="x",J33*(-1),0))</f>
        <v>0</v>
      </c>
      <c r="AC33" s="41">
        <f t="shared" ref="AC33:AC41" si="44">IF(M33="z",L33,IF(M33="x",L33*(-1),0))</f>
        <v>0</v>
      </c>
      <c r="AD33" s="42">
        <f t="shared" ref="AD33:AD42" si="45">IF(AND(AA33&lt;0,AB33&lt;0,AC33&lt;0),0,MAX(AA33:AC33))</f>
        <v>0</v>
      </c>
      <c r="AE33" s="41">
        <f t="shared" ref="AE33:AE41" si="46">IF(O33="z",N33,IF(O33="x",N33*(-1),0))</f>
        <v>0</v>
      </c>
      <c r="AF33" s="41">
        <f t="shared" ref="AF33:AF41" si="47">IF(Q33="z",P33,IF(Q33="x",P33*(-1),0))</f>
        <v>0</v>
      </c>
      <c r="AG33" s="41">
        <f t="shared" ref="AG33:AG41" si="48">IF(S33="z",R33,IF(S33="x",R33*(-1),0))</f>
        <v>0</v>
      </c>
      <c r="AH33" s="43">
        <f t="shared" ref="AH33:AH42" si="49">IF(AND(AE33&lt;0,AF33&lt;0,AG33&lt;0),0,MAX(AE33:AG33))</f>
        <v>0</v>
      </c>
      <c r="AI33" s="44"/>
    </row>
    <row r="34" spans="1:35" s="45" customFormat="1" ht="13.9" customHeight="1">
      <c r="A34" s="65"/>
      <c r="B34" s="30" t="str">
        <f>_xlfn.IFNA(VLOOKUP($D34,'protokół WAGI'!$C$1:$I$454,7,0),"")</f>
        <v/>
      </c>
      <c r="C34" s="31"/>
      <c r="D34" s="77"/>
      <c r="E34" s="31"/>
      <c r="F34" s="32"/>
      <c r="G34" s="33"/>
      <c r="H34" s="34"/>
      <c r="I34" s="35"/>
      <c r="J34" s="34"/>
      <c r="K34" s="35"/>
      <c r="L34" s="34"/>
      <c r="M34" s="36"/>
      <c r="N34" s="37"/>
      <c r="O34" s="36"/>
      <c r="P34" s="37"/>
      <c r="Q34" s="36"/>
      <c r="R34" s="37"/>
      <c r="S34" s="36"/>
      <c r="T34" s="38" t="str">
        <f t="shared" si="41"/>
        <v/>
      </c>
      <c r="U34" s="64" t="str">
        <f t="shared" si="9"/>
        <v xml:space="preserve"> </v>
      </c>
      <c r="V34" s="39"/>
      <c r="X34" s="73" t="e">
        <f t="shared" si="12"/>
        <v>#NUM!</v>
      </c>
      <c r="Y34" s="29" t="e">
        <f t="shared" si="2"/>
        <v>#NUM!</v>
      </c>
      <c r="Z34" s="29" t="e">
        <f t="shared" si="0"/>
        <v>#NUM!</v>
      </c>
      <c r="AA34" s="41">
        <f t="shared" si="42"/>
        <v>0</v>
      </c>
      <c r="AB34" s="41">
        <f t="shared" si="43"/>
        <v>0</v>
      </c>
      <c r="AC34" s="41">
        <f t="shared" si="44"/>
        <v>0</v>
      </c>
      <c r="AD34" s="42">
        <f t="shared" si="45"/>
        <v>0</v>
      </c>
      <c r="AE34" s="41">
        <f t="shared" si="46"/>
        <v>0</v>
      </c>
      <c r="AF34" s="41">
        <f t="shared" si="47"/>
        <v>0</v>
      </c>
      <c r="AG34" s="41">
        <f t="shared" si="48"/>
        <v>0</v>
      </c>
      <c r="AH34" s="43">
        <f t="shared" si="49"/>
        <v>0</v>
      </c>
      <c r="AI34" s="44"/>
    </row>
    <row r="35" spans="1:35" s="45" customFormat="1" ht="13.9" customHeight="1">
      <c r="A35" s="65"/>
      <c r="B35" s="30" t="str">
        <f>_xlfn.IFNA(VLOOKUP($D35,'protokół WAGI'!$C$1:$I$454,7,0),"")</f>
        <v/>
      </c>
      <c r="C35" s="31"/>
      <c r="D35" s="77"/>
      <c r="E35" s="31"/>
      <c r="F35" s="32"/>
      <c r="G35" s="33"/>
      <c r="H35" s="34"/>
      <c r="I35" s="35"/>
      <c r="J35" s="34"/>
      <c r="K35" s="35"/>
      <c r="L35" s="34"/>
      <c r="M35" s="36"/>
      <c r="N35" s="37"/>
      <c r="O35" s="36"/>
      <c r="P35" s="37"/>
      <c r="Q35" s="36"/>
      <c r="R35" s="37"/>
      <c r="S35" s="36"/>
      <c r="T35" s="38" t="str">
        <f t="shared" si="41"/>
        <v/>
      </c>
      <c r="U35" s="64" t="str">
        <f t="shared" si="9"/>
        <v xml:space="preserve"> </v>
      </c>
      <c r="V35" s="39"/>
      <c r="X35" s="73" t="e">
        <f t="shared" si="12"/>
        <v>#NUM!</v>
      </c>
      <c r="Y35" s="29" t="e">
        <f t="shared" si="2"/>
        <v>#NUM!</v>
      </c>
      <c r="Z35" s="29" t="e">
        <f t="shared" si="0"/>
        <v>#NUM!</v>
      </c>
      <c r="AA35" s="41">
        <f t="shared" si="42"/>
        <v>0</v>
      </c>
      <c r="AB35" s="41">
        <f t="shared" si="43"/>
        <v>0</v>
      </c>
      <c r="AC35" s="41">
        <f t="shared" si="44"/>
        <v>0</v>
      </c>
      <c r="AD35" s="42">
        <f t="shared" si="45"/>
        <v>0</v>
      </c>
      <c r="AE35" s="41">
        <f t="shared" si="46"/>
        <v>0</v>
      </c>
      <c r="AF35" s="41">
        <f t="shared" si="47"/>
        <v>0</v>
      </c>
      <c r="AG35" s="41">
        <f t="shared" si="48"/>
        <v>0</v>
      </c>
      <c r="AH35" s="43">
        <f t="shared" si="49"/>
        <v>0</v>
      </c>
      <c r="AI35" s="44"/>
    </row>
    <row r="36" spans="1:35" s="45" customFormat="1" ht="13.9" customHeight="1">
      <c r="A36" s="65"/>
      <c r="B36" s="30" t="str">
        <f>_xlfn.IFNA(VLOOKUP($D36,'protokół WAGI'!$C$1:$I$454,7,0),"")</f>
        <v/>
      </c>
      <c r="C36" s="31"/>
      <c r="D36" s="77"/>
      <c r="E36" s="31"/>
      <c r="F36" s="32"/>
      <c r="G36" s="33"/>
      <c r="H36" s="34"/>
      <c r="I36" s="35"/>
      <c r="J36" s="34"/>
      <c r="K36" s="35"/>
      <c r="L36" s="34"/>
      <c r="M36" s="36"/>
      <c r="N36" s="37"/>
      <c r="O36" s="36"/>
      <c r="P36" s="37"/>
      <c r="Q36" s="36"/>
      <c r="R36" s="37"/>
      <c r="S36" s="36"/>
      <c r="T36" s="38" t="str">
        <f t="shared" si="41"/>
        <v/>
      </c>
      <c r="U36" s="64" t="str">
        <f t="shared" si="9"/>
        <v xml:space="preserve"> </v>
      </c>
      <c r="V36" s="39"/>
      <c r="X36" s="73" t="e">
        <f t="shared" si="12"/>
        <v>#NUM!</v>
      </c>
      <c r="Y36" s="29" t="e">
        <f t="shared" si="2"/>
        <v>#NUM!</v>
      </c>
      <c r="Z36" s="29" t="e">
        <f t="shared" si="0"/>
        <v>#NUM!</v>
      </c>
      <c r="AA36" s="41">
        <f t="shared" si="42"/>
        <v>0</v>
      </c>
      <c r="AB36" s="41">
        <f t="shared" si="43"/>
        <v>0</v>
      </c>
      <c r="AC36" s="41">
        <f t="shared" si="44"/>
        <v>0</v>
      </c>
      <c r="AD36" s="42">
        <f t="shared" si="45"/>
        <v>0</v>
      </c>
      <c r="AE36" s="41">
        <f t="shared" si="46"/>
        <v>0</v>
      </c>
      <c r="AF36" s="41">
        <f t="shared" si="47"/>
        <v>0</v>
      </c>
      <c r="AG36" s="41">
        <f t="shared" si="48"/>
        <v>0</v>
      </c>
      <c r="AH36" s="43">
        <f t="shared" si="49"/>
        <v>0</v>
      </c>
      <c r="AI36" s="44"/>
    </row>
    <row r="37" spans="1:35" s="45" customFormat="1" ht="13.9" customHeight="1">
      <c r="A37" s="30"/>
      <c r="B37" s="30" t="str">
        <f>_xlfn.IFNA(VLOOKUP($D37,'protokół WAGI'!$C$1:$I$454,7,0),"")</f>
        <v/>
      </c>
      <c r="C37" s="31"/>
      <c r="D37" s="77"/>
      <c r="E37" s="31"/>
      <c r="F37" s="32"/>
      <c r="G37" s="33"/>
      <c r="H37" s="34"/>
      <c r="I37" s="35"/>
      <c r="J37" s="34"/>
      <c r="K37" s="35"/>
      <c r="L37" s="34"/>
      <c r="M37" s="36"/>
      <c r="N37" s="37"/>
      <c r="O37" s="36"/>
      <c r="P37" s="37"/>
      <c r="Q37" s="36"/>
      <c r="R37" s="37"/>
      <c r="S37" s="36"/>
      <c r="T37" s="38" t="str">
        <f t="shared" si="41"/>
        <v/>
      </c>
      <c r="U37" s="64" t="str">
        <f t="shared" si="9"/>
        <v xml:space="preserve"> </v>
      </c>
      <c r="V37" s="39"/>
      <c r="X37" s="73" t="e">
        <f t="shared" si="12"/>
        <v>#NUM!</v>
      </c>
      <c r="Y37" s="29" t="e">
        <f t="shared" si="2"/>
        <v>#NUM!</v>
      </c>
      <c r="Z37" s="29" t="e">
        <f t="shared" si="0"/>
        <v>#NUM!</v>
      </c>
      <c r="AA37" s="41">
        <f t="shared" si="42"/>
        <v>0</v>
      </c>
      <c r="AB37" s="41">
        <f t="shared" si="43"/>
        <v>0</v>
      </c>
      <c r="AC37" s="41">
        <f t="shared" si="44"/>
        <v>0</v>
      </c>
      <c r="AD37" s="42">
        <f t="shared" si="45"/>
        <v>0</v>
      </c>
      <c r="AE37" s="41">
        <f t="shared" si="46"/>
        <v>0</v>
      </c>
      <c r="AF37" s="41">
        <f t="shared" si="47"/>
        <v>0</v>
      </c>
      <c r="AG37" s="41">
        <f t="shared" si="48"/>
        <v>0</v>
      </c>
      <c r="AH37" s="43">
        <f t="shared" si="49"/>
        <v>0</v>
      </c>
      <c r="AI37" s="44"/>
    </row>
    <row r="38" spans="1:35" s="45" customFormat="1" ht="13.9" customHeight="1">
      <c r="A38" s="30"/>
      <c r="B38" s="30" t="str">
        <f>_xlfn.IFNA(VLOOKUP($D38,'protokół WAGI'!$C$1:$I$454,7,0),"")</f>
        <v/>
      </c>
      <c r="C38" s="31"/>
      <c r="D38" s="77"/>
      <c r="E38" s="31"/>
      <c r="F38" s="32"/>
      <c r="G38" s="33"/>
      <c r="H38" s="34"/>
      <c r="I38" s="35"/>
      <c r="J38" s="34"/>
      <c r="K38" s="35"/>
      <c r="L38" s="34"/>
      <c r="M38" s="36"/>
      <c r="N38" s="37"/>
      <c r="O38" s="36"/>
      <c r="P38" s="37"/>
      <c r="Q38" s="36"/>
      <c r="R38" s="37"/>
      <c r="S38" s="36"/>
      <c r="T38" s="38" t="str">
        <f t="shared" si="41"/>
        <v/>
      </c>
      <c r="U38" s="64" t="str">
        <f t="shared" si="9"/>
        <v xml:space="preserve"> </v>
      </c>
      <c r="V38" s="39"/>
      <c r="X38" s="73" t="e">
        <f t="shared" si="12"/>
        <v>#NUM!</v>
      </c>
      <c r="Y38" s="29" t="e">
        <f t="shared" si="2"/>
        <v>#NUM!</v>
      </c>
      <c r="Z38" s="29" t="e">
        <f t="shared" si="0"/>
        <v>#NUM!</v>
      </c>
      <c r="AA38" s="41">
        <f t="shared" si="42"/>
        <v>0</v>
      </c>
      <c r="AB38" s="41">
        <f t="shared" si="43"/>
        <v>0</v>
      </c>
      <c r="AC38" s="41">
        <f t="shared" si="44"/>
        <v>0</v>
      </c>
      <c r="AD38" s="42">
        <f t="shared" si="45"/>
        <v>0</v>
      </c>
      <c r="AE38" s="41">
        <f t="shared" si="46"/>
        <v>0</v>
      </c>
      <c r="AF38" s="41">
        <f t="shared" si="47"/>
        <v>0</v>
      </c>
      <c r="AG38" s="41">
        <f t="shared" si="48"/>
        <v>0</v>
      </c>
      <c r="AH38" s="43">
        <f t="shared" si="49"/>
        <v>0</v>
      </c>
      <c r="AI38" s="44"/>
    </row>
    <row r="39" spans="1:35" s="45" customFormat="1" ht="13.9" customHeight="1">
      <c r="A39" s="30"/>
      <c r="B39" s="30" t="str">
        <f>_xlfn.IFNA(VLOOKUP($D39,'protokół WAGI'!$C$1:$I$454,7,0),"")</f>
        <v/>
      </c>
      <c r="C39" s="31"/>
      <c r="D39" s="77"/>
      <c r="E39" s="31"/>
      <c r="F39" s="32"/>
      <c r="G39" s="33"/>
      <c r="H39" s="34"/>
      <c r="I39" s="35"/>
      <c r="J39" s="34"/>
      <c r="K39" s="35"/>
      <c r="L39" s="34"/>
      <c r="M39" s="36"/>
      <c r="N39" s="37"/>
      <c r="O39" s="36"/>
      <c r="P39" s="37"/>
      <c r="Q39" s="36"/>
      <c r="R39" s="37"/>
      <c r="S39" s="36"/>
      <c r="T39" s="38" t="str">
        <f t="shared" si="41"/>
        <v/>
      </c>
      <c r="U39" s="64" t="str">
        <f t="shared" si="9"/>
        <v xml:space="preserve"> </v>
      </c>
      <c r="V39" s="39"/>
      <c r="X39" s="73" t="e">
        <f t="shared" si="12"/>
        <v>#NUM!</v>
      </c>
      <c r="Y39" s="29" t="e">
        <f t="shared" si="2"/>
        <v>#NUM!</v>
      </c>
      <c r="Z39" s="29" t="e">
        <f t="shared" ref="Z39:Z70" si="50">IF(G39&lt;153.757,10^(0.787004341*((LOG10(G39/153.757)^2))),1)</f>
        <v>#NUM!</v>
      </c>
      <c r="AA39" s="41">
        <f t="shared" si="42"/>
        <v>0</v>
      </c>
      <c r="AB39" s="41">
        <f t="shared" si="43"/>
        <v>0</v>
      </c>
      <c r="AC39" s="41">
        <f t="shared" si="44"/>
        <v>0</v>
      </c>
      <c r="AD39" s="42">
        <f t="shared" si="45"/>
        <v>0</v>
      </c>
      <c r="AE39" s="41">
        <f t="shared" si="46"/>
        <v>0</v>
      </c>
      <c r="AF39" s="41">
        <f t="shared" si="47"/>
        <v>0</v>
      </c>
      <c r="AG39" s="41">
        <f t="shared" si="48"/>
        <v>0</v>
      </c>
      <c r="AH39" s="43">
        <f t="shared" si="49"/>
        <v>0</v>
      </c>
      <c r="AI39" s="44"/>
    </row>
    <row r="40" spans="1:35" s="45" customFormat="1" ht="13.9" customHeight="1">
      <c r="A40" s="30"/>
      <c r="B40" s="30" t="str">
        <f>_xlfn.IFNA(VLOOKUP($D40,'protokół WAGI'!$C$1:$I$454,7,0),"")</f>
        <v/>
      </c>
      <c r="C40" s="31"/>
      <c r="D40" s="77"/>
      <c r="E40" s="31"/>
      <c r="F40" s="32"/>
      <c r="G40" s="33"/>
      <c r="H40" s="34"/>
      <c r="I40" s="35"/>
      <c r="J40" s="34"/>
      <c r="K40" s="35"/>
      <c r="L40" s="34"/>
      <c r="M40" s="36"/>
      <c r="N40" s="37"/>
      <c r="O40" s="36"/>
      <c r="P40" s="37"/>
      <c r="Q40" s="36"/>
      <c r="R40" s="37"/>
      <c r="S40" s="36"/>
      <c r="T40" s="38" t="str">
        <f t="shared" si="41"/>
        <v/>
      </c>
      <c r="U40" s="64" t="str">
        <f t="shared" si="9"/>
        <v xml:space="preserve"> </v>
      </c>
      <c r="V40" s="39"/>
      <c r="X40" s="73" t="e">
        <f t="shared" si="12"/>
        <v>#NUM!</v>
      </c>
      <c r="Y40" s="29" t="e">
        <f t="shared" ref="Y40:Y71" si="51">IF(G40&lt;193.609,10^(0.722762521*((LOG10(G40/193.609)^2))),1)</f>
        <v>#NUM!</v>
      </c>
      <c r="Z40" s="29" t="e">
        <f t="shared" si="50"/>
        <v>#NUM!</v>
      </c>
      <c r="AA40" s="41">
        <f t="shared" si="42"/>
        <v>0</v>
      </c>
      <c r="AB40" s="41">
        <f t="shared" si="43"/>
        <v>0</v>
      </c>
      <c r="AC40" s="41">
        <f t="shared" si="44"/>
        <v>0</v>
      </c>
      <c r="AD40" s="42">
        <f t="shared" si="45"/>
        <v>0</v>
      </c>
      <c r="AE40" s="41">
        <f t="shared" si="46"/>
        <v>0</v>
      </c>
      <c r="AF40" s="41">
        <f t="shared" si="47"/>
        <v>0</v>
      </c>
      <c r="AG40" s="41">
        <f t="shared" si="48"/>
        <v>0</v>
      </c>
      <c r="AH40" s="43">
        <f t="shared" si="49"/>
        <v>0</v>
      </c>
      <c r="AI40" s="44"/>
    </row>
    <row r="41" spans="1:35" s="45" customFormat="1" ht="13.9" customHeight="1">
      <c r="A41" s="30"/>
      <c r="B41" s="30" t="str">
        <f>_xlfn.IFNA(VLOOKUP($D41,'protokół WAGI'!$C$1:$I$454,7,0),"")</f>
        <v/>
      </c>
      <c r="C41" s="31"/>
      <c r="D41" s="77"/>
      <c r="E41" s="31"/>
      <c r="F41" s="32"/>
      <c r="G41" s="33"/>
      <c r="H41" s="34"/>
      <c r="I41" s="35"/>
      <c r="J41" s="34"/>
      <c r="K41" s="35"/>
      <c r="L41" s="34"/>
      <c r="M41" s="36"/>
      <c r="N41" s="37"/>
      <c r="O41" s="36"/>
      <c r="P41" s="37"/>
      <c r="Q41" s="36"/>
      <c r="R41" s="37"/>
      <c r="S41" s="36"/>
      <c r="T41" s="38" t="str">
        <f t="shared" si="41"/>
        <v/>
      </c>
      <c r="U41" s="64" t="str">
        <f t="shared" si="9"/>
        <v xml:space="preserve"> </v>
      </c>
      <c r="V41" s="39"/>
      <c r="X41" s="73" t="e">
        <f t="shared" si="12"/>
        <v>#NUM!</v>
      </c>
      <c r="Y41" s="29" t="e">
        <f t="shared" si="51"/>
        <v>#NUM!</v>
      </c>
      <c r="Z41" s="29" t="e">
        <f t="shared" si="50"/>
        <v>#NUM!</v>
      </c>
      <c r="AA41" s="41">
        <f t="shared" si="42"/>
        <v>0</v>
      </c>
      <c r="AB41" s="41">
        <f t="shared" si="43"/>
        <v>0</v>
      </c>
      <c r="AC41" s="41">
        <f t="shared" si="44"/>
        <v>0</v>
      </c>
      <c r="AD41" s="42">
        <f t="shared" si="45"/>
        <v>0</v>
      </c>
      <c r="AE41" s="41">
        <f t="shared" si="46"/>
        <v>0</v>
      </c>
      <c r="AF41" s="41">
        <f t="shared" si="47"/>
        <v>0</v>
      </c>
      <c r="AG41" s="41">
        <f t="shared" si="48"/>
        <v>0</v>
      </c>
      <c r="AH41" s="43">
        <f t="shared" si="49"/>
        <v>0</v>
      </c>
      <c r="AI41" s="44"/>
    </row>
    <row r="42" spans="1:35" s="45" customFormat="1" ht="13.9" customHeight="1">
      <c r="A42" s="30"/>
      <c r="B42" s="30" t="str">
        <f>_xlfn.IFNA(VLOOKUP($D42,'protokół WAGI'!$C$1:$I$454,7,0),"")</f>
        <v/>
      </c>
      <c r="C42" s="31"/>
      <c r="D42" s="77"/>
      <c r="E42" s="31"/>
      <c r="F42" s="32"/>
      <c r="G42" s="33"/>
      <c r="H42" s="34"/>
      <c r="I42" s="35"/>
      <c r="J42" s="34"/>
      <c r="K42" s="35"/>
      <c r="L42" s="34"/>
      <c r="M42" s="36"/>
      <c r="N42" s="37"/>
      <c r="O42" s="36"/>
      <c r="P42" s="37"/>
      <c r="Q42" s="36"/>
      <c r="R42" s="37"/>
      <c r="S42" s="36"/>
      <c r="T42" s="38" t="str">
        <f t="shared" si="41"/>
        <v/>
      </c>
      <c r="U42" s="64" t="str">
        <f t="shared" si="9"/>
        <v xml:space="preserve"> </v>
      </c>
      <c r="V42" s="39"/>
      <c r="X42" s="73" t="e">
        <f t="shared" ref="X42:X78" si="52">IF(C42="M",IF(G42&lt;193.609,10^(0.722762521*((LOG10(G42/193.609))^2))),Z42)</f>
        <v>#NUM!</v>
      </c>
      <c r="Y42" s="29" t="e">
        <f t="shared" si="51"/>
        <v>#NUM!</v>
      </c>
      <c r="Z42" s="29" t="e">
        <f t="shared" si="50"/>
        <v>#NUM!</v>
      </c>
      <c r="AA42" s="41">
        <f>IF(I42="z",H42,IF(I42="x",H42*(-1),0))</f>
        <v>0</v>
      </c>
      <c r="AB42" s="41">
        <f>IF(K42="z",J42,IF(K42="x",J42*(-1),0))</f>
        <v>0</v>
      </c>
      <c r="AC42" s="41">
        <f>IF(M42="z",L42,IF(M42="x",L42*(-1),0))</f>
        <v>0</v>
      </c>
      <c r="AD42" s="42">
        <f t="shared" si="45"/>
        <v>0</v>
      </c>
      <c r="AE42" s="41">
        <f>IF(O42="z",N42,IF(O42="x",N42*(-1),0))</f>
        <v>0</v>
      </c>
      <c r="AF42" s="41">
        <f>IF(Q42="z",P42,IF(Q42="x",P42*(-1),0))</f>
        <v>0</v>
      </c>
      <c r="AG42" s="41">
        <f>IF(S42="z",R42,IF(S42="x",R42*(-1),0))</f>
        <v>0</v>
      </c>
      <c r="AH42" s="43">
        <f t="shared" si="49"/>
        <v>0</v>
      </c>
      <c r="AI42" s="44"/>
    </row>
    <row r="43" spans="1:35" s="45" customFormat="1" ht="13.9" customHeight="1">
      <c r="A43" s="30"/>
      <c r="B43" s="30" t="str">
        <f>_xlfn.IFNA(VLOOKUP($D43,'protokół WAGI'!$C$1:$I$454,7,0),"")</f>
        <v/>
      </c>
      <c r="C43" s="31"/>
      <c r="D43" s="77"/>
      <c r="E43" s="31"/>
      <c r="F43" s="32"/>
      <c r="G43" s="33"/>
      <c r="H43" s="34"/>
      <c r="I43" s="35"/>
      <c r="J43" s="34"/>
      <c r="K43" s="35"/>
      <c r="L43" s="34"/>
      <c r="M43" s="36"/>
      <c r="N43" s="37"/>
      <c r="O43" s="36"/>
      <c r="P43" s="37"/>
      <c r="Q43" s="36"/>
      <c r="R43" s="37"/>
      <c r="S43" s="36"/>
      <c r="T43" s="38" t="str">
        <f>IF(G43="","",(AD43+AH43))</f>
        <v/>
      </c>
      <c r="U43" s="64" t="str">
        <f>IF(ISBLANK(C43)=FALSE,IFERROR(IF(G43=""," ",ROUND(X43*T43,2)),"")," ")</f>
        <v xml:space="preserve"> </v>
      </c>
      <c r="V43" s="39"/>
      <c r="W43" s="40"/>
      <c r="X43" s="73" t="e">
        <f t="shared" si="52"/>
        <v>#NUM!</v>
      </c>
      <c r="Y43" s="29" t="e">
        <f t="shared" si="51"/>
        <v>#NUM!</v>
      </c>
      <c r="Z43" s="29" t="e">
        <f t="shared" si="50"/>
        <v>#NUM!</v>
      </c>
      <c r="AA43" s="66">
        <f t="shared" ref="AA43:AA63" si="53">IF(I43="z",H43,IF(I43="x",H43*(-1),0))</f>
        <v>0</v>
      </c>
      <c r="AB43" s="66">
        <f t="shared" ref="AB43:AB63" si="54">IF(K43="z",J43,IF(K43="x",J43*(-1),0))</f>
        <v>0</v>
      </c>
      <c r="AC43" s="66">
        <f t="shared" ref="AC43:AC63" si="55">IF(M43="z",L43,IF(M43="x",L43*(-1),0))</f>
        <v>0</v>
      </c>
      <c r="AD43" s="67">
        <f>IF(AND(AA43&lt;0,AB43&lt;0,AC43&lt;0),0,MAX(AA43:AC43))</f>
        <v>0</v>
      </c>
      <c r="AE43" s="66">
        <f t="shared" ref="AE43:AE63" si="56">IF(O43="z",N43,IF(O43="x",N43*(-1),0))</f>
        <v>0</v>
      </c>
      <c r="AF43" s="66">
        <f t="shared" ref="AF43:AF63" si="57">IF(Q43="z",P43,IF(Q43="x",P43*(-1),0))</f>
        <v>0</v>
      </c>
      <c r="AG43" s="66">
        <f t="shared" ref="AG43:AG63" si="58">IF(S43="z",R43,IF(S43="x",R43*(-1),0))</f>
        <v>0</v>
      </c>
      <c r="AH43" s="67">
        <f>IF(AND(AE43&lt;0,AF43&lt;0,AG43&lt;0),0,MAX(AE43:AG43))</f>
        <v>0</v>
      </c>
      <c r="AI43" s="44"/>
    </row>
    <row r="44" spans="1:35" s="45" customFormat="1" ht="13.9" customHeight="1">
      <c r="A44" s="30"/>
      <c r="B44" s="30" t="str">
        <f>_xlfn.IFNA(VLOOKUP($D44,'protokół WAGI'!$C$1:$I$454,7,0),"")</f>
        <v/>
      </c>
      <c r="C44" s="31"/>
      <c r="D44" s="77"/>
      <c r="E44" s="31"/>
      <c r="F44" s="32"/>
      <c r="G44" s="33"/>
      <c r="H44" s="34"/>
      <c r="I44" s="35"/>
      <c r="J44" s="34"/>
      <c r="K44" s="35"/>
      <c r="L44" s="34"/>
      <c r="M44" s="36"/>
      <c r="N44" s="37"/>
      <c r="O44" s="36"/>
      <c r="P44" s="37"/>
      <c r="Q44" s="36"/>
      <c r="R44" s="37"/>
      <c r="S44" s="36"/>
      <c r="T44" s="38" t="str">
        <f>IF(G44="","",(AD44+AH44))</f>
        <v/>
      </c>
      <c r="U44" s="64" t="str">
        <f t="shared" ref="U44:U78" si="59">IF(ISBLANK(C44)=FALSE,IFERROR(IF(G44=""," ",ROUND(X44*T44,2)),"")," ")</f>
        <v xml:space="preserve"> </v>
      </c>
      <c r="V44" s="39"/>
      <c r="W44" s="40"/>
      <c r="X44" s="73" t="e">
        <f t="shared" si="52"/>
        <v>#NUM!</v>
      </c>
      <c r="Y44" s="29" t="e">
        <f t="shared" si="51"/>
        <v>#NUM!</v>
      </c>
      <c r="Z44" s="29" t="e">
        <f t="shared" si="50"/>
        <v>#NUM!</v>
      </c>
      <c r="AA44" s="66">
        <f t="shared" si="53"/>
        <v>0</v>
      </c>
      <c r="AB44" s="66">
        <f t="shared" si="54"/>
        <v>0</v>
      </c>
      <c r="AC44" s="66">
        <f t="shared" si="55"/>
        <v>0</v>
      </c>
      <c r="AD44" s="67">
        <f t="shared" ref="AD44:AD63" si="60">IF(AND(AA44&lt;0,AB44&lt;0,AC44&lt;0),0,MAX(AA44:AC44))</f>
        <v>0</v>
      </c>
      <c r="AE44" s="66">
        <f t="shared" si="56"/>
        <v>0</v>
      </c>
      <c r="AF44" s="66">
        <f t="shared" si="57"/>
        <v>0</v>
      </c>
      <c r="AG44" s="66">
        <f t="shared" si="58"/>
        <v>0</v>
      </c>
      <c r="AH44" s="67">
        <f t="shared" ref="AH44:AH63" si="61">IF(AND(AE44&lt;0,AF44&lt;0,AG44&lt;0),0,MAX(AE44:AG44))</f>
        <v>0</v>
      </c>
      <c r="AI44" s="44"/>
    </row>
    <row r="45" spans="1:35" s="45" customFormat="1" ht="13.9" customHeight="1">
      <c r="A45" s="30"/>
      <c r="B45" s="30" t="str">
        <f>_xlfn.IFNA(VLOOKUP($D45,'protokół WAGI'!$C$1:$I$454,7,0),"")</f>
        <v/>
      </c>
      <c r="C45" s="31"/>
      <c r="D45" s="77"/>
      <c r="E45" s="31"/>
      <c r="F45" s="32"/>
      <c r="G45" s="33"/>
      <c r="H45" s="34"/>
      <c r="I45" s="35"/>
      <c r="J45" s="34"/>
      <c r="K45" s="35"/>
      <c r="L45" s="34"/>
      <c r="M45" s="36"/>
      <c r="N45" s="37"/>
      <c r="O45" s="36"/>
      <c r="P45" s="37"/>
      <c r="Q45" s="36"/>
      <c r="R45" s="37"/>
      <c r="S45" s="36"/>
      <c r="T45" s="38" t="str">
        <f>IF(G45="","",(AD45+AH45))</f>
        <v/>
      </c>
      <c r="U45" s="64" t="str">
        <f t="shared" si="59"/>
        <v xml:space="preserve"> </v>
      </c>
      <c r="V45" s="39"/>
      <c r="W45" s="40"/>
      <c r="X45" s="73" t="e">
        <f t="shared" si="52"/>
        <v>#NUM!</v>
      </c>
      <c r="Y45" s="29" t="e">
        <f t="shared" si="51"/>
        <v>#NUM!</v>
      </c>
      <c r="Z45" s="29" t="e">
        <f t="shared" si="50"/>
        <v>#NUM!</v>
      </c>
      <c r="AA45" s="66">
        <f t="shared" si="53"/>
        <v>0</v>
      </c>
      <c r="AB45" s="66">
        <f t="shared" si="54"/>
        <v>0</v>
      </c>
      <c r="AC45" s="66">
        <f t="shared" si="55"/>
        <v>0</v>
      </c>
      <c r="AD45" s="67">
        <f t="shared" si="60"/>
        <v>0</v>
      </c>
      <c r="AE45" s="66">
        <f t="shared" si="56"/>
        <v>0</v>
      </c>
      <c r="AF45" s="66">
        <f t="shared" si="57"/>
        <v>0</v>
      </c>
      <c r="AG45" s="66">
        <f t="shared" si="58"/>
        <v>0</v>
      </c>
      <c r="AH45" s="67">
        <f t="shared" si="61"/>
        <v>0</v>
      </c>
      <c r="AI45" s="44"/>
    </row>
    <row r="46" spans="1:35" s="45" customFormat="1" ht="13.9" customHeight="1">
      <c r="A46" s="30"/>
      <c r="B46" s="30" t="str">
        <f>_xlfn.IFNA(VLOOKUP($D46,'protokół WAGI'!$C$1:$I$454,7,0),"")</f>
        <v/>
      </c>
      <c r="C46" s="31"/>
      <c r="D46" s="77"/>
      <c r="E46" s="31"/>
      <c r="F46" s="32"/>
      <c r="G46" s="68"/>
      <c r="H46" s="34"/>
      <c r="I46" s="35"/>
      <c r="J46" s="34"/>
      <c r="K46" s="35"/>
      <c r="L46" s="34"/>
      <c r="M46" s="36"/>
      <c r="N46" s="37"/>
      <c r="O46" s="36"/>
      <c r="P46" s="37"/>
      <c r="Q46" s="36"/>
      <c r="R46" s="37"/>
      <c r="S46" s="36"/>
      <c r="T46" s="38" t="str">
        <f t="shared" ref="T46:T63" si="62">IF(G46="","",(AD46+AH46))</f>
        <v/>
      </c>
      <c r="U46" s="64" t="str">
        <f t="shared" si="59"/>
        <v xml:space="preserve"> </v>
      </c>
      <c r="V46" s="39"/>
      <c r="X46" s="73" t="e">
        <f t="shared" si="52"/>
        <v>#NUM!</v>
      </c>
      <c r="Y46" s="29" t="e">
        <f t="shared" si="51"/>
        <v>#NUM!</v>
      </c>
      <c r="Z46" s="29" t="e">
        <f t="shared" si="50"/>
        <v>#NUM!</v>
      </c>
      <c r="AA46" s="41">
        <f t="shared" si="53"/>
        <v>0</v>
      </c>
      <c r="AB46" s="41">
        <f t="shared" si="54"/>
        <v>0</v>
      </c>
      <c r="AC46" s="41">
        <f t="shared" si="55"/>
        <v>0</v>
      </c>
      <c r="AD46" s="42">
        <f t="shared" si="60"/>
        <v>0</v>
      </c>
      <c r="AE46" s="41">
        <f t="shared" si="56"/>
        <v>0</v>
      </c>
      <c r="AF46" s="41">
        <f t="shared" si="57"/>
        <v>0</v>
      </c>
      <c r="AG46" s="41">
        <f t="shared" si="58"/>
        <v>0</v>
      </c>
      <c r="AH46" s="43">
        <f t="shared" si="61"/>
        <v>0</v>
      </c>
      <c r="AI46" s="44"/>
    </row>
    <row r="47" spans="1:35" s="45" customFormat="1" ht="13.9" customHeight="1">
      <c r="A47" s="30"/>
      <c r="B47" s="30" t="str">
        <f>_xlfn.IFNA(VLOOKUP($D47,'protokół WAGI'!$C$1:$I$454,7,0),"")</f>
        <v/>
      </c>
      <c r="C47" s="31"/>
      <c r="D47" s="77"/>
      <c r="E47" s="31"/>
      <c r="F47" s="32"/>
      <c r="G47" s="68"/>
      <c r="H47" s="34"/>
      <c r="I47" s="35"/>
      <c r="J47" s="34"/>
      <c r="K47" s="35"/>
      <c r="L47" s="34"/>
      <c r="M47" s="36"/>
      <c r="N47" s="37"/>
      <c r="O47" s="36"/>
      <c r="P47" s="37"/>
      <c r="Q47" s="36"/>
      <c r="R47" s="37"/>
      <c r="S47" s="36"/>
      <c r="T47" s="38" t="str">
        <f t="shared" si="62"/>
        <v/>
      </c>
      <c r="U47" s="64" t="str">
        <f t="shared" si="59"/>
        <v xml:space="preserve"> </v>
      </c>
      <c r="V47" s="39"/>
      <c r="X47" s="73" t="e">
        <f t="shared" si="52"/>
        <v>#NUM!</v>
      </c>
      <c r="Y47" s="29" t="e">
        <f t="shared" si="51"/>
        <v>#NUM!</v>
      </c>
      <c r="Z47" s="29" t="e">
        <f t="shared" si="50"/>
        <v>#NUM!</v>
      </c>
      <c r="AA47" s="41">
        <f t="shared" si="53"/>
        <v>0</v>
      </c>
      <c r="AB47" s="41">
        <f t="shared" si="54"/>
        <v>0</v>
      </c>
      <c r="AC47" s="41">
        <f t="shared" si="55"/>
        <v>0</v>
      </c>
      <c r="AD47" s="42">
        <f t="shared" si="60"/>
        <v>0</v>
      </c>
      <c r="AE47" s="41">
        <f t="shared" si="56"/>
        <v>0</v>
      </c>
      <c r="AF47" s="41">
        <f t="shared" si="57"/>
        <v>0</v>
      </c>
      <c r="AG47" s="41">
        <f t="shared" si="58"/>
        <v>0</v>
      </c>
      <c r="AH47" s="43">
        <f t="shared" si="61"/>
        <v>0</v>
      </c>
      <c r="AI47" s="44"/>
    </row>
    <row r="48" spans="1:35" s="45" customFormat="1" ht="13.9" customHeight="1">
      <c r="A48" s="30"/>
      <c r="B48" s="30" t="str">
        <f>_xlfn.IFNA(VLOOKUP($D48,'protokół WAGI'!$C$1:$I$454,7,0),"")</f>
        <v/>
      </c>
      <c r="C48" s="31"/>
      <c r="D48" s="77"/>
      <c r="E48" s="31"/>
      <c r="F48" s="32"/>
      <c r="G48" s="68"/>
      <c r="H48" s="34"/>
      <c r="I48" s="35"/>
      <c r="J48" s="34"/>
      <c r="K48" s="35"/>
      <c r="L48" s="34"/>
      <c r="M48" s="36"/>
      <c r="N48" s="37"/>
      <c r="O48" s="36"/>
      <c r="P48" s="37"/>
      <c r="Q48" s="36"/>
      <c r="R48" s="37"/>
      <c r="S48" s="36"/>
      <c r="T48" s="38" t="str">
        <f t="shared" si="62"/>
        <v/>
      </c>
      <c r="U48" s="64" t="str">
        <f t="shared" si="59"/>
        <v xml:space="preserve"> </v>
      </c>
      <c r="V48" s="39"/>
      <c r="X48" s="73" t="e">
        <f t="shared" si="52"/>
        <v>#NUM!</v>
      </c>
      <c r="Y48" s="29" t="e">
        <f t="shared" si="51"/>
        <v>#NUM!</v>
      </c>
      <c r="Z48" s="29" t="e">
        <f t="shared" si="50"/>
        <v>#NUM!</v>
      </c>
      <c r="AA48" s="41">
        <f t="shared" si="53"/>
        <v>0</v>
      </c>
      <c r="AB48" s="41">
        <f t="shared" si="54"/>
        <v>0</v>
      </c>
      <c r="AC48" s="41">
        <f t="shared" si="55"/>
        <v>0</v>
      </c>
      <c r="AD48" s="42">
        <f t="shared" si="60"/>
        <v>0</v>
      </c>
      <c r="AE48" s="41">
        <f t="shared" si="56"/>
        <v>0</v>
      </c>
      <c r="AF48" s="41">
        <f t="shared" si="57"/>
        <v>0</v>
      </c>
      <c r="AG48" s="41">
        <f t="shared" si="58"/>
        <v>0</v>
      </c>
      <c r="AH48" s="43">
        <f t="shared" si="61"/>
        <v>0</v>
      </c>
      <c r="AI48" s="44"/>
    </row>
    <row r="49" spans="1:35" s="45" customFormat="1" ht="13.9" customHeight="1">
      <c r="A49" s="30"/>
      <c r="B49" s="30" t="str">
        <f>_xlfn.IFNA(VLOOKUP($D49,'protokół WAGI'!$C$1:$I$454,7,0),"")</f>
        <v/>
      </c>
      <c r="C49" s="31"/>
      <c r="D49" s="77"/>
      <c r="E49" s="31"/>
      <c r="F49" s="32"/>
      <c r="G49" s="68"/>
      <c r="H49" s="34"/>
      <c r="I49" s="35"/>
      <c r="J49" s="34"/>
      <c r="K49" s="35"/>
      <c r="L49" s="34"/>
      <c r="M49" s="36"/>
      <c r="N49" s="37"/>
      <c r="O49" s="36"/>
      <c r="P49" s="37"/>
      <c r="Q49" s="36"/>
      <c r="R49" s="37"/>
      <c r="S49" s="36"/>
      <c r="T49" s="38" t="str">
        <f t="shared" si="62"/>
        <v/>
      </c>
      <c r="U49" s="64" t="str">
        <f t="shared" si="59"/>
        <v xml:space="preserve"> </v>
      </c>
      <c r="V49" s="39"/>
      <c r="X49" s="73" t="e">
        <f t="shared" si="52"/>
        <v>#NUM!</v>
      </c>
      <c r="Y49" s="29" t="e">
        <f t="shared" si="51"/>
        <v>#NUM!</v>
      </c>
      <c r="Z49" s="29" t="e">
        <f t="shared" si="50"/>
        <v>#NUM!</v>
      </c>
      <c r="AA49" s="41">
        <f t="shared" si="53"/>
        <v>0</v>
      </c>
      <c r="AB49" s="41">
        <f t="shared" si="54"/>
        <v>0</v>
      </c>
      <c r="AC49" s="41">
        <f t="shared" si="55"/>
        <v>0</v>
      </c>
      <c r="AD49" s="42">
        <f t="shared" si="60"/>
        <v>0</v>
      </c>
      <c r="AE49" s="41">
        <f t="shared" si="56"/>
        <v>0</v>
      </c>
      <c r="AF49" s="41">
        <f t="shared" si="57"/>
        <v>0</v>
      </c>
      <c r="AG49" s="41">
        <f t="shared" si="58"/>
        <v>0</v>
      </c>
      <c r="AH49" s="43">
        <f t="shared" si="61"/>
        <v>0</v>
      </c>
      <c r="AI49" s="44"/>
    </row>
    <row r="50" spans="1:35" s="45" customFormat="1" ht="13.9" customHeight="1">
      <c r="A50" s="30"/>
      <c r="B50" s="30" t="str">
        <f>_xlfn.IFNA(VLOOKUP($D50,'protokół WAGI'!$C$1:$I$454,7,0),"")</f>
        <v/>
      </c>
      <c r="C50" s="31"/>
      <c r="D50" s="77"/>
      <c r="E50" s="31"/>
      <c r="F50" s="32"/>
      <c r="G50" s="68"/>
      <c r="H50" s="34"/>
      <c r="I50" s="35"/>
      <c r="J50" s="34"/>
      <c r="K50" s="35"/>
      <c r="L50" s="34"/>
      <c r="M50" s="36"/>
      <c r="N50" s="37"/>
      <c r="O50" s="36"/>
      <c r="P50" s="37"/>
      <c r="Q50" s="36"/>
      <c r="R50" s="37"/>
      <c r="S50" s="36"/>
      <c r="T50" s="38" t="str">
        <f t="shared" si="62"/>
        <v/>
      </c>
      <c r="U50" s="64" t="str">
        <f t="shared" si="59"/>
        <v xml:space="preserve"> </v>
      </c>
      <c r="V50" s="39"/>
      <c r="X50" s="73" t="e">
        <f t="shared" si="52"/>
        <v>#NUM!</v>
      </c>
      <c r="Y50" s="29" t="e">
        <f t="shared" si="51"/>
        <v>#NUM!</v>
      </c>
      <c r="Z50" s="29" t="e">
        <f t="shared" si="50"/>
        <v>#NUM!</v>
      </c>
      <c r="AA50" s="41">
        <f t="shared" si="53"/>
        <v>0</v>
      </c>
      <c r="AB50" s="41">
        <f t="shared" si="54"/>
        <v>0</v>
      </c>
      <c r="AC50" s="41">
        <f t="shared" si="55"/>
        <v>0</v>
      </c>
      <c r="AD50" s="42">
        <f t="shared" si="60"/>
        <v>0</v>
      </c>
      <c r="AE50" s="41">
        <f t="shared" si="56"/>
        <v>0</v>
      </c>
      <c r="AF50" s="41">
        <f t="shared" si="57"/>
        <v>0</v>
      </c>
      <c r="AG50" s="41">
        <f t="shared" si="58"/>
        <v>0</v>
      </c>
      <c r="AH50" s="43">
        <f t="shared" si="61"/>
        <v>0</v>
      </c>
      <c r="AI50" s="44"/>
    </row>
    <row r="51" spans="1:35" s="45" customFormat="1" ht="13.9" customHeight="1">
      <c r="A51" s="30"/>
      <c r="B51" s="30" t="str">
        <f>_xlfn.IFNA(VLOOKUP($D51,'protokół WAGI'!$C$1:$I$454,7,0),"")</f>
        <v/>
      </c>
      <c r="C51" s="31"/>
      <c r="D51" s="77"/>
      <c r="E51" s="31"/>
      <c r="F51" s="32"/>
      <c r="G51" s="68"/>
      <c r="H51" s="34"/>
      <c r="I51" s="35"/>
      <c r="J51" s="34"/>
      <c r="K51" s="35"/>
      <c r="L51" s="34"/>
      <c r="M51" s="36"/>
      <c r="N51" s="37"/>
      <c r="O51" s="36"/>
      <c r="P51" s="37"/>
      <c r="Q51" s="36"/>
      <c r="R51" s="37"/>
      <c r="S51" s="36"/>
      <c r="T51" s="38" t="str">
        <f t="shared" si="62"/>
        <v/>
      </c>
      <c r="U51" s="64" t="str">
        <f t="shared" si="59"/>
        <v xml:space="preserve"> </v>
      </c>
      <c r="V51" s="39"/>
      <c r="X51" s="73" t="e">
        <f t="shared" si="52"/>
        <v>#NUM!</v>
      </c>
      <c r="Y51" s="29" t="e">
        <f t="shared" si="51"/>
        <v>#NUM!</v>
      </c>
      <c r="Z51" s="29" t="e">
        <f t="shared" si="50"/>
        <v>#NUM!</v>
      </c>
      <c r="AA51" s="41">
        <f t="shared" si="53"/>
        <v>0</v>
      </c>
      <c r="AB51" s="41">
        <f t="shared" si="54"/>
        <v>0</v>
      </c>
      <c r="AC51" s="41">
        <f t="shared" si="55"/>
        <v>0</v>
      </c>
      <c r="AD51" s="42">
        <f t="shared" si="60"/>
        <v>0</v>
      </c>
      <c r="AE51" s="41">
        <f t="shared" si="56"/>
        <v>0</v>
      </c>
      <c r="AF51" s="41">
        <f t="shared" si="57"/>
        <v>0</v>
      </c>
      <c r="AG51" s="41">
        <f t="shared" si="58"/>
        <v>0</v>
      </c>
      <c r="AH51" s="43">
        <f t="shared" si="61"/>
        <v>0</v>
      </c>
      <c r="AI51" s="44"/>
    </row>
    <row r="52" spans="1:35" s="45" customFormat="1" ht="13.9" customHeight="1">
      <c r="A52" s="30"/>
      <c r="B52" s="30" t="str">
        <f>_xlfn.IFNA(VLOOKUP($D52,'protokół WAGI'!$C$1:$I$454,7,0),"")</f>
        <v/>
      </c>
      <c r="C52" s="31"/>
      <c r="D52" s="77"/>
      <c r="E52" s="31"/>
      <c r="F52" s="32"/>
      <c r="G52" s="68"/>
      <c r="H52" s="34"/>
      <c r="I52" s="35"/>
      <c r="J52" s="34"/>
      <c r="K52" s="35"/>
      <c r="L52" s="34"/>
      <c r="M52" s="36"/>
      <c r="N52" s="37"/>
      <c r="O52" s="36"/>
      <c r="P52" s="37"/>
      <c r="Q52" s="36"/>
      <c r="R52" s="37"/>
      <c r="S52" s="36"/>
      <c r="T52" s="38" t="str">
        <f t="shared" si="62"/>
        <v/>
      </c>
      <c r="U52" s="64" t="str">
        <f t="shared" si="59"/>
        <v xml:space="preserve"> </v>
      </c>
      <c r="V52" s="39"/>
      <c r="X52" s="73" t="e">
        <f t="shared" si="52"/>
        <v>#NUM!</v>
      </c>
      <c r="Y52" s="29" t="e">
        <f t="shared" si="51"/>
        <v>#NUM!</v>
      </c>
      <c r="Z52" s="29" t="e">
        <f t="shared" si="50"/>
        <v>#NUM!</v>
      </c>
      <c r="AA52" s="41">
        <f t="shared" si="53"/>
        <v>0</v>
      </c>
      <c r="AB52" s="41">
        <f t="shared" si="54"/>
        <v>0</v>
      </c>
      <c r="AC52" s="41">
        <f t="shared" si="55"/>
        <v>0</v>
      </c>
      <c r="AD52" s="42">
        <f t="shared" si="60"/>
        <v>0</v>
      </c>
      <c r="AE52" s="41">
        <f t="shared" si="56"/>
        <v>0</v>
      </c>
      <c r="AF52" s="41">
        <f t="shared" si="57"/>
        <v>0</v>
      </c>
      <c r="AG52" s="41">
        <f t="shared" si="58"/>
        <v>0</v>
      </c>
      <c r="AH52" s="43">
        <f t="shared" si="61"/>
        <v>0</v>
      </c>
      <c r="AI52" s="44"/>
    </row>
    <row r="53" spans="1:35" s="45" customFormat="1" ht="13.9" customHeight="1">
      <c r="A53" s="65"/>
      <c r="B53" s="30" t="str">
        <f>_xlfn.IFNA(VLOOKUP($D53,'protokół WAGI'!$C$1:$I$454,7,0),"")</f>
        <v/>
      </c>
      <c r="C53" s="31"/>
      <c r="D53" s="77"/>
      <c r="E53" s="31"/>
      <c r="F53" s="32"/>
      <c r="G53" s="68"/>
      <c r="H53" s="34"/>
      <c r="I53" s="35"/>
      <c r="J53" s="34"/>
      <c r="K53" s="35"/>
      <c r="L53" s="34"/>
      <c r="M53" s="36"/>
      <c r="N53" s="37"/>
      <c r="O53" s="36"/>
      <c r="P53" s="37"/>
      <c r="Q53" s="36"/>
      <c r="R53" s="37"/>
      <c r="S53" s="36"/>
      <c r="T53" s="38" t="str">
        <f t="shared" si="62"/>
        <v/>
      </c>
      <c r="U53" s="64" t="str">
        <f t="shared" si="59"/>
        <v xml:space="preserve"> </v>
      </c>
      <c r="V53" s="39"/>
      <c r="X53" s="73" t="e">
        <f t="shared" si="52"/>
        <v>#NUM!</v>
      </c>
      <c r="Y53" s="29" t="e">
        <f t="shared" si="51"/>
        <v>#NUM!</v>
      </c>
      <c r="Z53" s="29" t="e">
        <f t="shared" si="50"/>
        <v>#NUM!</v>
      </c>
      <c r="AA53" s="41">
        <f t="shared" si="53"/>
        <v>0</v>
      </c>
      <c r="AB53" s="41">
        <f t="shared" si="54"/>
        <v>0</v>
      </c>
      <c r="AC53" s="41">
        <f t="shared" si="55"/>
        <v>0</v>
      </c>
      <c r="AD53" s="42">
        <f t="shared" si="60"/>
        <v>0</v>
      </c>
      <c r="AE53" s="41">
        <f t="shared" si="56"/>
        <v>0</v>
      </c>
      <c r="AF53" s="41">
        <f t="shared" si="57"/>
        <v>0</v>
      </c>
      <c r="AG53" s="41">
        <f t="shared" si="58"/>
        <v>0</v>
      </c>
      <c r="AH53" s="43">
        <f t="shared" si="61"/>
        <v>0</v>
      </c>
      <c r="AI53" s="44"/>
    </row>
    <row r="54" spans="1:35" s="45" customFormat="1" ht="13.9" customHeight="1">
      <c r="A54" s="30"/>
      <c r="B54" s="30" t="str">
        <f>_xlfn.IFNA(VLOOKUP($D54,'protokół WAGI'!$C$1:$I$454,7,0),"")</f>
        <v/>
      </c>
      <c r="C54" s="31"/>
      <c r="D54" s="77"/>
      <c r="E54" s="31"/>
      <c r="F54" s="32"/>
      <c r="G54" s="68"/>
      <c r="H54" s="34"/>
      <c r="I54" s="35"/>
      <c r="J54" s="34"/>
      <c r="K54" s="35"/>
      <c r="L54" s="34"/>
      <c r="M54" s="36"/>
      <c r="N54" s="37"/>
      <c r="O54" s="36"/>
      <c r="P54" s="37"/>
      <c r="Q54" s="36"/>
      <c r="R54" s="37"/>
      <c r="S54" s="36"/>
      <c r="T54" s="38" t="str">
        <f t="shared" si="62"/>
        <v/>
      </c>
      <c r="U54" s="64" t="str">
        <f t="shared" si="59"/>
        <v xml:space="preserve"> </v>
      </c>
      <c r="V54" s="39"/>
      <c r="X54" s="73" t="e">
        <f t="shared" si="52"/>
        <v>#NUM!</v>
      </c>
      <c r="Y54" s="29" t="e">
        <f t="shared" si="51"/>
        <v>#NUM!</v>
      </c>
      <c r="Z54" s="29" t="e">
        <f t="shared" si="50"/>
        <v>#NUM!</v>
      </c>
      <c r="AA54" s="41">
        <f t="shared" si="53"/>
        <v>0</v>
      </c>
      <c r="AB54" s="41">
        <f t="shared" si="54"/>
        <v>0</v>
      </c>
      <c r="AC54" s="41">
        <f t="shared" si="55"/>
        <v>0</v>
      </c>
      <c r="AD54" s="42">
        <f t="shared" si="60"/>
        <v>0</v>
      </c>
      <c r="AE54" s="41">
        <f t="shared" si="56"/>
        <v>0</v>
      </c>
      <c r="AF54" s="41">
        <f t="shared" si="57"/>
        <v>0</v>
      </c>
      <c r="AG54" s="41">
        <f t="shared" si="58"/>
        <v>0</v>
      </c>
      <c r="AH54" s="43">
        <f t="shared" si="61"/>
        <v>0</v>
      </c>
      <c r="AI54" s="44"/>
    </row>
    <row r="55" spans="1:35" s="45" customFormat="1" ht="13.9" customHeight="1">
      <c r="A55" s="65"/>
      <c r="B55" s="30" t="str">
        <f>_xlfn.IFNA(VLOOKUP($D55,'protokół WAGI'!$C$1:$I$454,7,0),"")</f>
        <v/>
      </c>
      <c r="C55" s="31"/>
      <c r="D55" s="77"/>
      <c r="E55" s="31"/>
      <c r="F55" s="32"/>
      <c r="G55" s="68"/>
      <c r="H55" s="34"/>
      <c r="I55" s="35"/>
      <c r="J55" s="34"/>
      <c r="K55" s="35"/>
      <c r="L55" s="34"/>
      <c r="M55" s="36"/>
      <c r="N55" s="34"/>
      <c r="O55" s="36"/>
      <c r="P55" s="37"/>
      <c r="Q55" s="36"/>
      <c r="R55" s="37"/>
      <c r="S55" s="36"/>
      <c r="T55" s="38" t="str">
        <f t="shared" si="62"/>
        <v/>
      </c>
      <c r="U55" s="64" t="str">
        <f t="shared" si="59"/>
        <v xml:space="preserve"> </v>
      </c>
      <c r="V55" s="39"/>
      <c r="X55" s="73" t="e">
        <f t="shared" si="52"/>
        <v>#NUM!</v>
      </c>
      <c r="Y55" s="29" t="e">
        <f t="shared" si="51"/>
        <v>#NUM!</v>
      </c>
      <c r="Z55" s="29" t="e">
        <f t="shared" si="50"/>
        <v>#NUM!</v>
      </c>
      <c r="AA55" s="41">
        <f t="shared" si="53"/>
        <v>0</v>
      </c>
      <c r="AB55" s="41">
        <f t="shared" si="54"/>
        <v>0</v>
      </c>
      <c r="AC55" s="41">
        <f t="shared" si="55"/>
        <v>0</v>
      </c>
      <c r="AD55" s="42">
        <f t="shared" si="60"/>
        <v>0</v>
      </c>
      <c r="AE55" s="41">
        <f t="shared" si="56"/>
        <v>0</v>
      </c>
      <c r="AF55" s="41">
        <f t="shared" si="57"/>
        <v>0</v>
      </c>
      <c r="AG55" s="41">
        <f t="shared" si="58"/>
        <v>0</v>
      </c>
      <c r="AH55" s="43">
        <f t="shared" si="61"/>
        <v>0</v>
      </c>
      <c r="AI55" s="44"/>
    </row>
    <row r="56" spans="1:35" s="45" customFormat="1" ht="13.9" customHeight="1">
      <c r="A56" s="65"/>
      <c r="B56" s="30" t="str">
        <f>_xlfn.IFNA(VLOOKUP($D56,'protokół WAGI'!$C$1:$I$454,7,0),"")</f>
        <v/>
      </c>
      <c r="C56" s="31"/>
      <c r="D56" s="77"/>
      <c r="E56" s="31"/>
      <c r="F56" s="32"/>
      <c r="G56" s="68"/>
      <c r="H56" s="34"/>
      <c r="I56" s="35"/>
      <c r="J56" s="34"/>
      <c r="K56" s="35"/>
      <c r="L56" s="34"/>
      <c r="M56" s="36"/>
      <c r="N56" s="34"/>
      <c r="O56" s="36"/>
      <c r="P56" s="37"/>
      <c r="Q56" s="36"/>
      <c r="R56" s="37"/>
      <c r="S56" s="36"/>
      <c r="T56" s="38" t="str">
        <f t="shared" si="62"/>
        <v/>
      </c>
      <c r="U56" s="64" t="str">
        <f t="shared" si="59"/>
        <v xml:space="preserve"> </v>
      </c>
      <c r="V56" s="39"/>
      <c r="X56" s="73" t="e">
        <f t="shared" si="52"/>
        <v>#NUM!</v>
      </c>
      <c r="Y56" s="29" t="e">
        <f t="shared" si="51"/>
        <v>#NUM!</v>
      </c>
      <c r="Z56" s="29" t="e">
        <f t="shared" si="50"/>
        <v>#NUM!</v>
      </c>
      <c r="AA56" s="41">
        <f t="shared" si="53"/>
        <v>0</v>
      </c>
      <c r="AB56" s="41">
        <f t="shared" si="54"/>
        <v>0</v>
      </c>
      <c r="AC56" s="41">
        <f t="shared" si="55"/>
        <v>0</v>
      </c>
      <c r="AD56" s="42">
        <f t="shared" si="60"/>
        <v>0</v>
      </c>
      <c r="AE56" s="41">
        <f t="shared" si="56"/>
        <v>0</v>
      </c>
      <c r="AF56" s="41">
        <f t="shared" si="57"/>
        <v>0</v>
      </c>
      <c r="AG56" s="41">
        <f t="shared" si="58"/>
        <v>0</v>
      </c>
      <c r="AH56" s="43">
        <f t="shared" si="61"/>
        <v>0</v>
      </c>
      <c r="AI56" s="44"/>
    </row>
    <row r="57" spans="1:35" s="45" customFormat="1" ht="13.9" customHeight="1">
      <c r="A57" s="65"/>
      <c r="B57" s="30" t="str">
        <f>_xlfn.IFNA(VLOOKUP($D57,'protokół WAGI'!$C$1:$I$454,7,0),"")</f>
        <v/>
      </c>
      <c r="C57" s="31"/>
      <c r="D57" s="77"/>
      <c r="E57" s="31"/>
      <c r="F57" s="32"/>
      <c r="G57" s="33"/>
      <c r="H57" s="34"/>
      <c r="I57" s="35"/>
      <c r="J57" s="34"/>
      <c r="K57" s="35"/>
      <c r="L57" s="34"/>
      <c r="M57" s="36"/>
      <c r="N57" s="37"/>
      <c r="O57" s="36"/>
      <c r="P57" s="37"/>
      <c r="Q57" s="36"/>
      <c r="R57" s="37"/>
      <c r="S57" s="36"/>
      <c r="T57" s="38" t="str">
        <f t="shared" si="62"/>
        <v/>
      </c>
      <c r="U57" s="64" t="str">
        <f t="shared" si="59"/>
        <v xml:space="preserve"> </v>
      </c>
      <c r="V57" s="39"/>
      <c r="X57" s="73" t="e">
        <f t="shared" si="52"/>
        <v>#NUM!</v>
      </c>
      <c r="Y57" s="29" t="e">
        <f t="shared" si="51"/>
        <v>#NUM!</v>
      </c>
      <c r="Z57" s="29" t="e">
        <f t="shared" si="50"/>
        <v>#NUM!</v>
      </c>
      <c r="AA57" s="41">
        <f t="shared" si="53"/>
        <v>0</v>
      </c>
      <c r="AB57" s="41">
        <f t="shared" si="54"/>
        <v>0</v>
      </c>
      <c r="AC57" s="41">
        <f t="shared" si="55"/>
        <v>0</v>
      </c>
      <c r="AD57" s="42">
        <f t="shared" si="60"/>
        <v>0</v>
      </c>
      <c r="AE57" s="41">
        <f t="shared" si="56"/>
        <v>0</v>
      </c>
      <c r="AF57" s="41">
        <f t="shared" si="57"/>
        <v>0</v>
      </c>
      <c r="AG57" s="41">
        <f t="shared" si="58"/>
        <v>0</v>
      </c>
      <c r="AH57" s="43">
        <f t="shared" si="61"/>
        <v>0</v>
      </c>
      <c r="AI57" s="44"/>
    </row>
    <row r="58" spans="1:35" s="45" customFormat="1" ht="13.9" customHeight="1">
      <c r="A58" s="65"/>
      <c r="B58" s="30" t="str">
        <f>_xlfn.IFNA(VLOOKUP($D58,'protokół WAGI'!$C$1:$I$454,7,0),"")</f>
        <v/>
      </c>
      <c r="C58" s="31"/>
      <c r="D58" s="77"/>
      <c r="E58" s="31"/>
      <c r="F58" s="32"/>
      <c r="G58" s="33"/>
      <c r="H58" s="34"/>
      <c r="I58" s="35"/>
      <c r="J58" s="34"/>
      <c r="K58" s="35"/>
      <c r="L58" s="34"/>
      <c r="M58" s="36"/>
      <c r="N58" s="37"/>
      <c r="O58" s="36"/>
      <c r="P58" s="37"/>
      <c r="Q58" s="36"/>
      <c r="R58" s="37"/>
      <c r="S58" s="36"/>
      <c r="T58" s="38" t="str">
        <f t="shared" si="62"/>
        <v/>
      </c>
      <c r="U58" s="64" t="str">
        <f t="shared" si="59"/>
        <v xml:space="preserve"> </v>
      </c>
      <c r="V58" s="39"/>
      <c r="X58" s="73" t="e">
        <f t="shared" si="52"/>
        <v>#NUM!</v>
      </c>
      <c r="Y58" s="29" t="e">
        <f t="shared" si="51"/>
        <v>#NUM!</v>
      </c>
      <c r="Z58" s="29" t="e">
        <f t="shared" si="50"/>
        <v>#NUM!</v>
      </c>
      <c r="AA58" s="41">
        <f t="shared" si="53"/>
        <v>0</v>
      </c>
      <c r="AB58" s="41">
        <f t="shared" si="54"/>
        <v>0</v>
      </c>
      <c r="AC58" s="41">
        <f t="shared" si="55"/>
        <v>0</v>
      </c>
      <c r="AD58" s="42">
        <f t="shared" si="60"/>
        <v>0</v>
      </c>
      <c r="AE58" s="41">
        <f t="shared" si="56"/>
        <v>0</v>
      </c>
      <c r="AF58" s="41">
        <f t="shared" si="57"/>
        <v>0</v>
      </c>
      <c r="AG58" s="41">
        <f t="shared" si="58"/>
        <v>0</v>
      </c>
      <c r="AH58" s="43">
        <f t="shared" si="61"/>
        <v>0</v>
      </c>
      <c r="AI58" s="44"/>
    </row>
    <row r="59" spans="1:35" s="45" customFormat="1" ht="13.9" customHeight="1">
      <c r="A59" s="65"/>
      <c r="B59" s="30" t="str">
        <f>_xlfn.IFNA(VLOOKUP($D59,'protokół WAGI'!$C$1:$I$454,7,0),"")</f>
        <v/>
      </c>
      <c r="C59" s="31"/>
      <c r="D59" s="77"/>
      <c r="E59" s="31"/>
      <c r="F59" s="32"/>
      <c r="G59" s="33"/>
      <c r="H59" s="34"/>
      <c r="I59" s="35"/>
      <c r="J59" s="34"/>
      <c r="K59" s="35"/>
      <c r="L59" s="37"/>
      <c r="M59" s="36"/>
      <c r="N59" s="37"/>
      <c r="O59" s="36"/>
      <c r="P59" s="37"/>
      <c r="Q59" s="36"/>
      <c r="R59" s="37"/>
      <c r="S59" s="36"/>
      <c r="T59" s="38" t="str">
        <f t="shared" si="62"/>
        <v/>
      </c>
      <c r="U59" s="64" t="str">
        <f t="shared" si="59"/>
        <v xml:space="preserve"> </v>
      </c>
      <c r="V59" s="39"/>
      <c r="X59" s="73" t="e">
        <f t="shared" si="52"/>
        <v>#NUM!</v>
      </c>
      <c r="Y59" s="29" t="e">
        <f t="shared" si="51"/>
        <v>#NUM!</v>
      </c>
      <c r="Z59" s="29" t="e">
        <f t="shared" si="50"/>
        <v>#NUM!</v>
      </c>
      <c r="AA59" s="41">
        <f t="shared" si="53"/>
        <v>0</v>
      </c>
      <c r="AB59" s="41">
        <f t="shared" si="54"/>
        <v>0</v>
      </c>
      <c r="AC59" s="41">
        <f t="shared" si="55"/>
        <v>0</v>
      </c>
      <c r="AD59" s="42">
        <f t="shared" si="60"/>
        <v>0</v>
      </c>
      <c r="AE59" s="41">
        <f t="shared" si="56"/>
        <v>0</v>
      </c>
      <c r="AF59" s="41">
        <f t="shared" si="57"/>
        <v>0</v>
      </c>
      <c r="AG59" s="41">
        <f t="shared" si="58"/>
        <v>0</v>
      </c>
      <c r="AH59" s="43">
        <f t="shared" si="61"/>
        <v>0</v>
      </c>
      <c r="AI59" s="44"/>
    </row>
    <row r="60" spans="1:35" s="45" customFormat="1" ht="13.9" customHeight="1">
      <c r="A60" s="65"/>
      <c r="B60" s="30" t="str">
        <f>_xlfn.IFNA(VLOOKUP($D60,'protokół WAGI'!$C$1:$I$454,7,0),"")</f>
        <v/>
      </c>
      <c r="C60" s="31"/>
      <c r="D60" s="77"/>
      <c r="E60" s="31"/>
      <c r="F60" s="32"/>
      <c r="G60" s="33"/>
      <c r="H60" s="34"/>
      <c r="I60" s="35"/>
      <c r="J60" s="34"/>
      <c r="K60" s="35"/>
      <c r="L60" s="34"/>
      <c r="M60" s="36"/>
      <c r="N60" s="37"/>
      <c r="O60" s="36"/>
      <c r="P60" s="37"/>
      <c r="Q60" s="36"/>
      <c r="R60" s="37"/>
      <c r="S60" s="36"/>
      <c r="T60" s="38" t="str">
        <f t="shared" si="62"/>
        <v/>
      </c>
      <c r="U60" s="64" t="str">
        <f t="shared" si="59"/>
        <v xml:space="preserve"> </v>
      </c>
      <c r="V60" s="39"/>
      <c r="X60" s="73" t="e">
        <f t="shared" si="52"/>
        <v>#NUM!</v>
      </c>
      <c r="Y60" s="29" t="e">
        <f t="shared" si="51"/>
        <v>#NUM!</v>
      </c>
      <c r="Z60" s="29" t="e">
        <f t="shared" si="50"/>
        <v>#NUM!</v>
      </c>
      <c r="AA60" s="41">
        <f t="shared" si="53"/>
        <v>0</v>
      </c>
      <c r="AB60" s="41">
        <f t="shared" si="54"/>
        <v>0</v>
      </c>
      <c r="AC60" s="41">
        <f t="shared" si="55"/>
        <v>0</v>
      </c>
      <c r="AD60" s="42">
        <f t="shared" si="60"/>
        <v>0</v>
      </c>
      <c r="AE60" s="41">
        <f t="shared" si="56"/>
        <v>0</v>
      </c>
      <c r="AF60" s="41">
        <f t="shared" si="57"/>
        <v>0</v>
      </c>
      <c r="AG60" s="41">
        <f t="shared" si="58"/>
        <v>0</v>
      </c>
      <c r="AH60" s="43">
        <f t="shared" si="61"/>
        <v>0</v>
      </c>
      <c r="AI60" s="44"/>
    </row>
    <row r="61" spans="1:35" s="45" customFormat="1" ht="13.9" customHeight="1">
      <c r="A61" s="65"/>
      <c r="B61" s="30" t="str">
        <f>_xlfn.IFNA(VLOOKUP($D61,'protokół WAGI'!$C$1:$I$454,7,0),"")</f>
        <v/>
      </c>
      <c r="C61" s="31"/>
      <c r="D61" s="77"/>
      <c r="E61" s="31"/>
      <c r="F61" s="32"/>
      <c r="G61" s="33"/>
      <c r="H61" s="34"/>
      <c r="I61" s="35"/>
      <c r="J61" s="34"/>
      <c r="K61" s="35"/>
      <c r="L61" s="34"/>
      <c r="M61" s="36"/>
      <c r="N61" s="37"/>
      <c r="O61" s="36"/>
      <c r="P61" s="37"/>
      <c r="Q61" s="36"/>
      <c r="R61" s="37"/>
      <c r="S61" s="36"/>
      <c r="T61" s="38" t="str">
        <f t="shared" si="62"/>
        <v/>
      </c>
      <c r="U61" s="64" t="str">
        <f t="shared" si="59"/>
        <v xml:space="preserve"> </v>
      </c>
      <c r="V61" s="39"/>
      <c r="X61" s="73" t="e">
        <f t="shared" si="52"/>
        <v>#NUM!</v>
      </c>
      <c r="Y61" s="29" t="e">
        <f t="shared" si="51"/>
        <v>#NUM!</v>
      </c>
      <c r="Z61" s="29" t="e">
        <f t="shared" si="50"/>
        <v>#NUM!</v>
      </c>
      <c r="AA61" s="41">
        <f t="shared" si="53"/>
        <v>0</v>
      </c>
      <c r="AB61" s="41">
        <f t="shared" si="54"/>
        <v>0</v>
      </c>
      <c r="AC61" s="41">
        <f t="shared" si="55"/>
        <v>0</v>
      </c>
      <c r="AD61" s="42">
        <f t="shared" si="60"/>
        <v>0</v>
      </c>
      <c r="AE61" s="41">
        <f t="shared" si="56"/>
        <v>0</v>
      </c>
      <c r="AF61" s="41">
        <f t="shared" si="57"/>
        <v>0</v>
      </c>
      <c r="AG61" s="41">
        <f t="shared" si="58"/>
        <v>0</v>
      </c>
      <c r="AH61" s="43">
        <f t="shared" si="61"/>
        <v>0</v>
      </c>
      <c r="AI61" s="44"/>
    </row>
    <row r="62" spans="1:35" s="45" customFormat="1" ht="13.9" customHeight="1">
      <c r="A62" s="65"/>
      <c r="B62" s="30" t="str">
        <f>_xlfn.IFNA(VLOOKUP($D62,'protokół WAGI'!$C$1:$I$454,7,0),"")</f>
        <v/>
      </c>
      <c r="C62" s="31"/>
      <c r="D62" s="77"/>
      <c r="E62" s="31"/>
      <c r="F62" s="32"/>
      <c r="G62" s="33"/>
      <c r="H62" s="34"/>
      <c r="I62" s="35"/>
      <c r="J62" s="34"/>
      <c r="K62" s="35"/>
      <c r="L62" s="34"/>
      <c r="M62" s="36"/>
      <c r="N62" s="37"/>
      <c r="O62" s="36"/>
      <c r="P62" s="37"/>
      <c r="Q62" s="36"/>
      <c r="R62" s="37"/>
      <c r="S62" s="36"/>
      <c r="T62" s="38" t="str">
        <f t="shared" si="62"/>
        <v/>
      </c>
      <c r="U62" s="64" t="str">
        <f t="shared" si="59"/>
        <v xml:space="preserve"> </v>
      </c>
      <c r="V62" s="39"/>
      <c r="X62" s="73" t="e">
        <f t="shared" si="52"/>
        <v>#NUM!</v>
      </c>
      <c r="Y62" s="29" t="e">
        <f t="shared" si="51"/>
        <v>#NUM!</v>
      </c>
      <c r="Z62" s="29" t="e">
        <f t="shared" si="50"/>
        <v>#NUM!</v>
      </c>
      <c r="AA62" s="41">
        <f t="shared" si="53"/>
        <v>0</v>
      </c>
      <c r="AB62" s="41">
        <f t="shared" si="54"/>
        <v>0</v>
      </c>
      <c r="AC62" s="41">
        <f t="shared" si="55"/>
        <v>0</v>
      </c>
      <c r="AD62" s="42">
        <f t="shared" si="60"/>
        <v>0</v>
      </c>
      <c r="AE62" s="41">
        <f t="shared" si="56"/>
        <v>0</v>
      </c>
      <c r="AF62" s="41">
        <f t="shared" si="57"/>
        <v>0</v>
      </c>
      <c r="AG62" s="41">
        <f t="shared" si="58"/>
        <v>0</v>
      </c>
      <c r="AH62" s="43">
        <f t="shared" si="61"/>
        <v>0</v>
      </c>
      <c r="AI62" s="44"/>
    </row>
    <row r="63" spans="1:35" s="45" customFormat="1" ht="13.9" customHeight="1">
      <c r="A63" s="65"/>
      <c r="B63" s="30" t="str">
        <f>_xlfn.IFNA(VLOOKUP($D63,'protokół WAGI'!$C$1:$I$454,7,0),"")</f>
        <v/>
      </c>
      <c r="C63" s="31"/>
      <c r="D63" s="77"/>
      <c r="E63" s="31"/>
      <c r="F63" s="32"/>
      <c r="G63" s="33"/>
      <c r="H63" s="34"/>
      <c r="I63" s="35"/>
      <c r="J63" s="34"/>
      <c r="K63" s="35"/>
      <c r="L63" s="34"/>
      <c r="M63" s="36"/>
      <c r="N63" s="37"/>
      <c r="O63" s="36"/>
      <c r="P63" s="37"/>
      <c r="Q63" s="36"/>
      <c r="R63" s="37"/>
      <c r="S63" s="36"/>
      <c r="T63" s="38" t="str">
        <f t="shared" si="62"/>
        <v/>
      </c>
      <c r="U63" s="64" t="str">
        <f t="shared" si="59"/>
        <v xml:space="preserve"> </v>
      </c>
      <c r="V63" s="39"/>
      <c r="X63" s="73" t="e">
        <f t="shared" si="52"/>
        <v>#NUM!</v>
      </c>
      <c r="Y63" s="29" t="e">
        <f t="shared" si="51"/>
        <v>#NUM!</v>
      </c>
      <c r="Z63" s="29" t="e">
        <f t="shared" si="50"/>
        <v>#NUM!</v>
      </c>
      <c r="AA63" s="41">
        <f t="shared" si="53"/>
        <v>0</v>
      </c>
      <c r="AB63" s="41">
        <f t="shared" si="54"/>
        <v>0</v>
      </c>
      <c r="AC63" s="41">
        <f t="shared" si="55"/>
        <v>0</v>
      </c>
      <c r="AD63" s="42">
        <f t="shared" si="60"/>
        <v>0</v>
      </c>
      <c r="AE63" s="41">
        <f t="shared" si="56"/>
        <v>0</v>
      </c>
      <c r="AF63" s="41">
        <f t="shared" si="57"/>
        <v>0</v>
      </c>
      <c r="AG63" s="41">
        <f t="shared" si="58"/>
        <v>0</v>
      </c>
      <c r="AH63" s="43">
        <f t="shared" si="61"/>
        <v>0</v>
      </c>
      <c r="AI63" s="44"/>
    </row>
    <row r="64" spans="1:35" s="45" customFormat="1" ht="13.9" customHeight="1">
      <c r="A64" s="65"/>
      <c r="B64" s="30" t="str">
        <f>_xlfn.IFNA(VLOOKUP($D64,'protokół WAGI'!$C$1:$I$454,7,0),"")</f>
        <v/>
      </c>
      <c r="C64" s="31"/>
      <c r="D64" s="77"/>
      <c r="E64" s="31"/>
      <c r="F64" s="32"/>
      <c r="G64" s="33"/>
      <c r="H64" s="34"/>
      <c r="I64" s="35"/>
      <c r="J64" s="34"/>
      <c r="K64" s="35"/>
      <c r="L64" s="34"/>
      <c r="M64" s="36"/>
      <c r="N64" s="37"/>
      <c r="O64" s="36"/>
      <c r="P64" s="37"/>
      <c r="Q64" s="36"/>
      <c r="R64" s="37"/>
      <c r="S64" s="36"/>
      <c r="T64" s="38" t="str">
        <f>IF(G64="","",(AD64+AH64))</f>
        <v/>
      </c>
      <c r="U64" s="64" t="str">
        <f t="shared" si="59"/>
        <v xml:space="preserve"> </v>
      </c>
      <c r="V64" s="39"/>
      <c r="X64" s="73" t="e">
        <f t="shared" si="52"/>
        <v>#NUM!</v>
      </c>
      <c r="Y64" s="29" t="e">
        <f t="shared" si="51"/>
        <v>#NUM!</v>
      </c>
      <c r="Z64" s="29" t="e">
        <f t="shared" si="50"/>
        <v>#NUM!</v>
      </c>
      <c r="AA64" s="41">
        <f>IF(I64="z",H64,IF(I64="x",H64*(-1),0))</f>
        <v>0</v>
      </c>
      <c r="AB64" s="41">
        <f>IF(K64="z",J64,IF(K64="x",J64*(-1),0))</f>
        <v>0</v>
      </c>
      <c r="AC64" s="41">
        <f>IF(M64="z",L64,IF(M64="x",L64*(-1),0))</f>
        <v>0</v>
      </c>
      <c r="AD64" s="42">
        <f>IF(AND(AA64&lt;0,AB64&lt;0,AC64&lt;0),0,MAX(AA64:AC64))</f>
        <v>0</v>
      </c>
      <c r="AE64" s="41">
        <f>IF(O64="z",N64,IF(O64="x",N64*(-1),0))</f>
        <v>0</v>
      </c>
      <c r="AF64" s="41">
        <f>IF(Q64="z",P64,IF(Q64="x",P64*(-1),0))</f>
        <v>0</v>
      </c>
      <c r="AG64" s="41">
        <f>IF(S64="z",R64,IF(S64="x",R64*(-1),0))</f>
        <v>0</v>
      </c>
      <c r="AH64" s="43">
        <f>IF(AND(AE64&lt;0,AF64&lt;0,AG64&lt;0),0,MAX(AE64:AG64))</f>
        <v>0</v>
      </c>
      <c r="AI64" s="44"/>
    </row>
    <row r="65" spans="1:35" s="45" customFormat="1" ht="13.9" customHeight="1">
      <c r="A65" s="65"/>
      <c r="B65" s="30" t="str">
        <f>_xlfn.IFNA(VLOOKUP($D65,'protokół WAGI'!$C$1:$I$454,7,0),"")</f>
        <v/>
      </c>
      <c r="C65" s="31"/>
      <c r="D65" s="77"/>
      <c r="E65" s="31"/>
      <c r="F65" s="32"/>
      <c r="G65" s="33"/>
      <c r="H65" s="34"/>
      <c r="I65" s="35"/>
      <c r="J65" s="34"/>
      <c r="K65" s="35"/>
      <c r="L65" s="34"/>
      <c r="M65" s="36"/>
      <c r="N65" s="37"/>
      <c r="O65" s="36"/>
      <c r="P65" s="37"/>
      <c r="Q65" s="36"/>
      <c r="R65" s="37"/>
      <c r="S65" s="36"/>
      <c r="T65" s="38" t="str">
        <f>IF(G65="","",(AD65+AH65))</f>
        <v/>
      </c>
      <c r="U65" s="64" t="str">
        <f t="shared" si="59"/>
        <v xml:space="preserve"> </v>
      </c>
      <c r="V65" s="39"/>
      <c r="X65" s="73" t="e">
        <f t="shared" si="52"/>
        <v>#NUM!</v>
      </c>
      <c r="Y65" s="29" t="e">
        <f t="shared" si="51"/>
        <v>#NUM!</v>
      </c>
      <c r="Z65" s="29" t="e">
        <f t="shared" si="50"/>
        <v>#NUM!</v>
      </c>
      <c r="AA65" s="41">
        <f>IF(I65="z",H65,IF(I65="x",H65*(-1),0))</f>
        <v>0</v>
      </c>
      <c r="AB65" s="41">
        <f>IF(K65="z",J65,IF(K65="x",J65*(-1),0))</f>
        <v>0</v>
      </c>
      <c r="AC65" s="41">
        <f>IF(M65="z",L65,IF(M65="x",L65*(-1),0))</f>
        <v>0</v>
      </c>
      <c r="AD65" s="42">
        <f>IF(AND(AA65&lt;0,AB65&lt;0,AC65&lt;0),0,MAX(AA65:AC65))</f>
        <v>0</v>
      </c>
      <c r="AE65" s="41">
        <f>IF(O65="z",N65,IF(O65="x",N65*(-1),0))</f>
        <v>0</v>
      </c>
      <c r="AF65" s="41">
        <f>IF(Q65="z",P65,IF(Q65="x",P65*(-1),0))</f>
        <v>0</v>
      </c>
      <c r="AG65" s="41">
        <f>IF(S65="z",R65,IF(S65="x",R65*(-1),0))</f>
        <v>0</v>
      </c>
      <c r="AH65" s="43">
        <f>IF(AND(AE65&lt;0,AF65&lt;0,AG65&lt;0),0,MAX(AE65:AG65))</f>
        <v>0</v>
      </c>
      <c r="AI65" s="44"/>
    </row>
    <row r="66" spans="1:35" s="45" customFormat="1" ht="13.9" customHeight="1">
      <c r="A66" s="65"/>
      <c r="B66" s="30" t="str">
        <f>_xlfn.IFNA(VLOOKUP($D66,'protokół WAGI'!$C$1:$I$454,7,0),"")</f>
        <v/>
      </c>
      <c r="C66" s="31"/>
      <c r="D66" s="77"/>
      <c r="E66" s="31"/>
      <c r="F66" s="32"/>
      <c r="G66" s="33"/>
      <c r="H66" s="34"/>
      <c r="I66" s="35"/>
      <c r="J66" s="34"/>
      <c r="K66" s="35"/>
      <c r="L66" s="34"/>
      <c r="M66" s="36"/>
      <c r="N66" s="37"/>
      <c r="O66" s="36"/>
      <c r="P66" s="37"/>
      <c r="Q66" s="36"/>
      <c r="R66" s="37"/>
      <c r="S66" s="36"/>
      <c r="T66" s="38" t="str">
        <f>IF(G66="","",(AD66+AH66))</f>
        <v/>
      </c>
      <c r="U66" s="64" t="str">
        <f t="shared" si="59"/>
        <v xml:space="preserve"> </v>
      </c>
      <c r="V66" s="39"/>
      <c r="X66" s="73" t="e">
        <f t="shared" si="52"/>
        <v>#NUM!</v>
      </c>
      <c r="Y66" s="29" t="e">
        <f t="shared" si="51"/>
        <v>#NUM!</v>
      </c>
      <c r="Z66" s="29" t="e">
        <f t="shared" si="50"/>
        <v>#NUM!</v>
      </c>
      <c r="AA66" s="41">
        <f>IF(I66="z",H66,IF(I66="x",H66*(-1),0))</f>
        <v>0</v>
      </c>
      <c r="AB66" s="41">
        <f>IF(K66="z",J66,IF(K66="x",J66*(-1),0))</f>
        <v>0</v>
      </c>
      <c r="AC66" s="41">
        <f>IF(M66="z",L66,IF(M66="x",L66*(-1),0))</f>
        <v>0</v>
      </c>
      <c r="AD66" s="42">
        <f>IF(AND(AA66&lt;0,AB66&lt;0,AC66&lt;0),0,MAX(AA66:AC66))</f>
        <v>0</v>
      </c>
      <c r="AE66" s="41">
        <f>IF(O66="z",N66,IF(O66="x",N66*(-1),0))</f>
        <v>0</v>
      </c>
      <c r="AF66" s="41">
        <f>IF(Q66="z",P66,IF(Q66="x",P66*(-1),0))</f>
        <v>0</v>
      </c>
      <c r="AG66" s="41">
        <f>IF(S66="z",R66,IF(S66="x",R66*(-1),0))</f>
        <v>0</v>
      </c>
      <c r="AH66" s="43">
        <f>IF(AND(AE66&lt;0,AF66&lt;0,AG66&lt;0),0,MAX(AE66:AG66))</f>
        <v>0</v>
      </c>
      <c r="AI66" s="44"/>
    </row>
    <row r="67" spans="1:35" s="45" customFormat="1" ht="13.9" customHeight="1">
      <c r="A67" s="65"/>
      <c r="B67" s="30" t="str">
        <f>_xlfn.IFNA(VLOOKUP($D67,'protokół WAGI'!$C$1:$I$454,7,0),"")</f>
        <v/>
      </c>
      <c r="C67" s="31"/>
      <c r="D67" s="77"/>
      <c r="E67" s="31"/>
      <c r="F67" s="32"/>
      <c r="G67" s="33"/>
      <c r="H67" s="34"/>
      <c r="I67" s="35"/>
      <c r="J67" s="34"/>
      <c r="K67" s="35"/>
      <c r="L67" s="34"/>
      <c r="M67" s="36"/>
      <c r="N67" s="37"/>
      <c r="O67" s="36"/>
      <c r="P67" s="37"/>
      <c r="Q67" s="36"/>
      <c r="R67" s="37"/>
      <c r="S67" s="36"/>
      <c r="T67" s="38" t="s">
        <v>21</v>
      </c>
      <c r="U67" s="64" t="str">
        <f t="shared" si="59"/>
        <v xml:space="preserve"> </v>
      </c>
      <c r="V67" s="39"/>
      <c r="X67" s="73" t="e">
        <f t="shared" si="52"/>
        <v>#NUM!</v>
      </c>
      <c r="Y67" s="29" t="e">
        <f t="shared" si="51"/>
        <v>#NUM!</v>
      </c>
      <c r="Z67" s="29" t="e">
        <f t="shared" si="50"/>
        <v>#NUM!</v>
      </c>
      <c r="AA67" s="41">
        <f>IF(I67="z",H67,IF(I67="x",H67*(-1),0))</f>
        <v>0</v>
      </c>
      <c r="AB67" s="41">
        <f>IF(K67="z",J67,IF(K67="x",J67*(-1),0))</f>
        <v>0</v>
      </c>
      <c r="AC67" s="41">
        <f>IF(M67="z",L67,IF(M67="x",L67*(-1),0))</f>
        <v>0</v>
      </c>
      <c r="AD67" s="42">
        <f>IF(AND(AA67&lt;0,AB67&lt;0,AC67&lt;0),0,MAX(AA67:AC67))</f>
        <v>0</v>
      </c>
      <c r="AE67" s="41">
        <f>IF(O67="z",N67,IF(O67="x",N67*(-1),0))</f>
        <v>0</v>
      </c>
      <c r="AF67" s="41">
        <f>IF(Q67="z",P67,IF(Q67="x",P67*(-1),0))</f>
        <v>0</v>
      </c>
      <c r="AG67" s="41">
        <f>IF(S67="z",R67,IF(S67="x",R67*(-1),0))</f>
        <v>0</v>
      </c>
      <c r="AH67" s="43">
        <f>IF(AND(AE67&lt;0,AF67&lt;0,AG67&lt;0),0,MAX(AE67:AG67))</f>
        <v>0</v>
      </c>
      <c r="AI67" s="44"/>
    </row>
    <row r="68" spans="1:35" s="45" customFormat="1" ht="13.9" customHeight="1">
      <c r="A68" s="65"/>
      <c r="B68" s="30" t="str">
        <f>_xlfn.IFNA(VLOOKUP($D68,'protokół WAGI'!$C$1:$I$454,7,0),"")</f>
        <v/>
      </c>
      <c r="C68" s="31"/>
      <c r="D68" s="77"/>
      <c r="E68" s="31"/>
      <c r="F68" s="32"/>
      <c r="G68" s="33"/>
      <c r="H68" s="34"/>
      <c r="I68" s="35"/>
      <c r="J68" s="34"/>
      <c r="K68" s="35"/>
      <c r="L68" s="34"/>
      <c r="M68" s="36"/>
      <c r="N68" s="37"/>
      <c r="O68" s="36"/>
      <c r="P68" s="37"/>
      <c r="Q68" s="36"/>
      <c r="R68" s="37"/>
      <c r="S68" s="36"/>
      <c r="T68" s="38" t="str">
        <f t="shared" ref="T68:T78" si="63">IF(G68="","",(AD68+AH68))</f>
        <v/>
      </c>
      <c r="U68" s="64" t="str">
        <f t="shared" si="59"/>
        <v xml:space="preserve"> </v>
      </c>
      <c r="V68" s="39"/>
      <c r="X68" s="73" t="e">
        <f t="shared" si="52"/>
        <v>#NUM!</v>
      </c>
      <c r="Y68" s="29" t="e">
        <f t="shared" si="51"/>
        <v>#NUM!</v>
      </c>
      <c r="Z68" s="29" t="e">
        <f t="shared" si="50"/>
        <v>#NUM!</v>
      </c>
      <c r="AA68" s="41">
        <f t="shared" ref="AA68:AA76" si="64">IF(I68="z",H68,IF(I68="x",H68*(-1),0))</f>
        <v>0</v>
      </c>
      <c r="AB68" s="41">
        <f t="shared" ref="AB68:AB76" si="65">IF(K68="z",J68,IF(K68="x",J68*(-1),0))</f>
        <v>0</v>
      </c>
      <c r="AC68" s="41">
        <f t="shared" ref="AC68:AC76" si="66">IF(M68="z",L68,IF(M68="x",L68*(-1),0))</f>
        <v>0</v>
      </c>
      <c r="AD68" s="42">
        <f t="shared" ref="AD68:AD78" si="67">IF(AND(AA68&lt;0,AB68&lt;0,AC68&lt;0),0,MAX(AA68:AC68))</f>
        <v>0</v>
      </c>
      <c r="AE68" s="41">
        <f t="shared" ref="AE68:AE76" si="68">IF(O68="z",N68,IF(O68="x",N68*(-1),0))</f>
        <v>0</v>
      </c>
      <c r="AF68" s="41">
        <f t="shared" ref="AF68:AF76" si="69">IF(Q68="z",P68,IF(Q68="x",P68*(-1),0))</f>
        <v>0</v>
      </c>
      <c r="AG68" s="41">
        <f t="shared" ref="AG68:AG76" si="70">IF(S68="z",R68,IF(S68="x",R68*(-1),0))</f>
        <v>0</v>
      </c>
      <c r="AH68" s="43">
        <f t="shared" ref="AH68:AH78" si="71">IF(AND(AE68&lt;0,AF68&lt;0,AG68&lt;0),0,MAX(AE68:AG68))</f>
        <v>0</v>
      </c>
      <c r="AI68" s="44"/>
    </row>
    <row r="69" spans="1:35" s="45" customFormat="1" ht="13.9" customHeight="1">
      <c r="A69" s="65"/>
      <c r="B69" s="30" t="str">
        <f>_xlfn.IFNA(VLOOKUP($D69,'protokół WAGI'!$C$1:$I$454,7,0),"")</f>
        <v/>
      </c>
      <c r="C69" s="31"/>
      <c r="D69" s="77"/>
      <c r="E69" s="31"/>
      <c r="F69" s="32"/>
      <c r="G69" s="33"/>
      <c r="H69" s="34"/>
      <c r="I69" s="35"/>
      <c r="J69" s="34"/>
      <c r="K69" s="35"/>
      <c r="L69" s="34"/>
      <c r="M69" s="36"/>
      <c r="N69" s="37"/>
      <c r="O69" s="36"/>
      <c r="P69" s="37"/>
      <c r="Q69" s="36"/>
      <c r="R69" s="37"/>
      <c r="S69" s="36"/>
      <c r="T69" s="38" t="str">
        <f t="shared" si="63"/>
        <v/>
      </c>
      <c r="U69" s="64" t="str">
        <f t="shared" si="59"/>
        <v xml:space="preserve"> </v>
      </c>
      <c r="V69" s="39"/>
      <c r="X69" s="73" t="e">
        <f t="shared" si="52"/>
        <v>#NUM!</v>
      </c>
      <c r="Y69" s="29" t="e">
        <f t="shared" si="51"/>
        <v>#NUM!</v>
      </c>
      <c r="Z69" s="29" t="e">
        <f t="shared" si="50"/>
        <v>#NUM!</v>
      </c>
      <c r="AA69" s="41">
        <f t="shared" si="64"/>
        <v>0</v>
      </c>
      <c r="AB69" s="41">
        <f t="shared" si="65"/>
        <v>0</v>
      </c>
      <c r="AC69" s="41">
        <f t="shared" si="66"/>
        <v>0</v>
      </c>
      <c r="AD69" s="42">
        <f t="shared" si="67"/>
        <v>0</v>
      </c>
      <c r="AE69" s="41">
        <f t="shared" si="68"/>
        <v>0</v>
      </c>
      <c r="AF69" s="41">
        <f t="shared" si="69"/>
        <v>0</v>
      </c>
      <c r="AG69" s="41">
        <f t="shared" si="70"/>
        <v>0</v>
      </c>
      <c r="AH69" s="43">
        <f t="shared" si="71"/>
        <v>0</v>
      </c>
      <c r="AI69" s="44"/>
    </row>
    <row r="70" spans="1:35" s="45" customFormat="1" ht="13.9" customHeight="1">
      <c r="A70" s="65"/>
      <c r="B70" s="30" t="str">
        <f>_xlfn.IFNA(VLOOKUP($D70,'protokół WAGI'!$C$1:$I$454,7,0),"")</f>
        <v/>
      </c>
      <c r="C70" s="31"/>
      <c r="D70" s="77"/>
      <c r="E70" s="31"/>
      <c r="F70" s="32"/>
      <c r="G70" s="33"/>
      <c r="H70" s="34"/>
      <c r="I70" s="35"/>
      <c r="J70" s="34"/>
      <c r="K70" s="35"/>
      <c r="L70" s="34"/>
      <c r="M70" s="36"/>
      <c r="N70" s="37"/>
      <c r="O70" s="36"/>
      <c r="P70" s="37"/>
      <c r="Q70" s="36"/>
      <c r="R70" s="37"/>
      <c r="S70" s="36"/>
      <c r="T70" s="38" t="str">
        <f t="shared" si="63"/>
        <v/>
      </c>
      <c r="U70" s="64" t="str">
        <f t="shared" si="59"/>
        <v xml:space="preserve"> </v>
      </c>
      <c r="V70" s="39"/>
      <c r="X70" s="73" t="e">
        <f t="shared" si="52"/>
        <v>#NUM!</v>
      </c>
      <c r="Y70" s="29" t="e">
        <f t="shared" si="51"/>
        <v>#NUM!</v>
      </c>
      <c r="Z70" s="29" t="e">
        <f t="shared" si="50"/>
        <v>#NUM!</v>
      </c>
      <c r="AA70" s="41">
        <f t="shared" si="64"/>
        <v>0</v>
      </c>
      <c r="AB70" s="41">
        <f t="shared" si="65"/>
        <v>0</v>
      </c>
      <c r="AC70" s="41">
        <f t="shared" si="66"/>
        <v>0</v>
      </c>
      <c r="AD70" s="42">
        <f t="shared" si="67"/>
        <v>0</v>
      </c>
      <c r="AE70" s="41">
        <f t="shared" si="68"/>
        <v>0</v>
      </c>
      <c r="AF70" s="41">
        <f t="shared" si="69"/>
        <v>0</v>
      </c>
      <c r="AG70" s="41">
        <f t="shared" si="70"/>
        <v>0</v>
      </c>
      <c r="AH70" s="43">
        <f t="shared" si="71"/>
        <v>0</v>
      </c>
      <c r="AI70" s="44"/>
    </row>
    <row r="71" spans="1:35" s="45" customFormat="1" ht="13.9" customHeight="1">
      <c r="A71" s="65"/>
      <c r="B71" s="30" t="str">
        <f>_xlfn.IFNA(VLOOKUP($D71,'protokół WAGI'!$C$1:$I$454,7,0),"")</f>
        <v/>
      </c>
      <c r="C71" s="31"/>
      <c r="D71" s="77"/>
      <c r="E71" s="31"/>
      <c r="F71" s="32"/>
      <c r="G71" s="33"/>
      <c r="H71" s="34"/>
      <c r="I71" s="35"/>
      <c r="J71" s="34"/>
      <c r="K71" s="35"/>
      <c r="L71" s="34"/>
      <c r="M71" s="36"/>
      <c r="N71" s="37"/>
      <c r="O71" s="36"/>
      <c r="P71" s="37"/>
      <c r="Q71" s="36"/>
      <c r="R71" s="37"/>
      <c r="S71" s="36"/>
      <c r="T71" s="38" t="str">
        <f t="shared" si="63"/>
        <v/>
      </c>
      <c r="U71" s="64" t="str">
        <f t="shared" si="59"/>
        <v xml:space="preserve"> </v>
      </c>
      <c r="V71" s="39"/>
      <c r="X71" s="73" t="e">
        <f t="shared" si="52"/>
        <v>#NUM!</v>
      </c>
      <c r="Y71" s="29" t="e">
        <f t="shared" si="51"/>
        <v>#NUM!</v>
      </c>
      <c r="Z71" s="29" t="e">
        <f t="shared" ref="Z71:Z78" si="72">IF(G71&lt;153.757,10^(0.787004341*((LOG10(G71/153.757)^2))),1)</f>
        <v>#NUM!</v>
      </c>
      <c r="AA71" s="41">
        <f t="shared" si="64"/>
        <v>0</v>
      </c>
      <c r="AB71" s="41">
        <f t="shared" si="65"/>
        <v>0</v>
      </c>
      <c r="AC71" s="41">
        <f t="shared" si="66"/>
        <v>0</v>
      </c>
      <c r="AD71" s="42">
        <f t="shared" si="67"/>
        <v>0</v>
      </c>
      <c r="AE71" s="41">
        <f t="shared" si="68"/>
        <v>0</v>
      </c>
      <c r="AF71" s="41">
        <f t="shared" si="69"/>
        <v>0</v>
      </c>
      <c r="AG71" s="41">
        <f t="shared" si="70"/>
        <v>0</v>
      </c>
      <c r="AH71" s="43">
        <f t="shared" si="71"/>
        <v>0</v>
      </c>
      <c r="AI71" s="44"/>
    </row>
    <row r="72" spans="1:35" s="45" customFormat="1" ht="13.9" customHeight="1">
      <c r="A72" s="30"/>
      <c r="B72" s="30" t="str">
        <f>_xlfn.IFNA(VLOOKUP($D72,'protokół WAGI'!$C$1:$I$454,7,0),"")</f>
        <v/>
      </c>
      <c r="C72" s="31"/>
      <c r="D72" s="77"/>
      <c r="E72" s="31"/>
      <c r="F72" s="32"/>
      <c r="G72" s="33"/>
      <c r="H72" s="34"/>
      <c r="I72" s="35"/>
      <c r="J72" s="34"/>
      <c r="K72" s="35"/>
      <c r="L72" s="34"/>
      <c r="M72" s="36"/>
      <c r="N72" s="37"/>
      <c r="O72" s="36"/>
      <c r="P72" s="37"/>
      <c r="Q72" s="36"/>
      <c r="R72" s="37"/>
      <c r="S72" s="36"/>
      <c r="T72" s="38" t="str">
        <f t="shared" si="63"/>
        <v/>
      </c>
      <c r="U72" s="64" t="str">
        <f t="shared" si="59"/>
        <v xml:space="preserve"> </v>
      </c>
      <c r="V72" s="39"/>
      <c r="X72" s="73" t="e">
        <f t="shared" si="52"/>
        <v>#NUM!</v>
      </c>
      <c r="Y72" s="29" t="e">
        <f t="shared" ref="Y72:Y78" si="73">IF(G72&lt;193.609,10^(0.722762521*((LOG10(G72/193.609)^2))),1)</f>
        <v>#NUM!</v>
      </c>
      <c r="Z72" s="29" t="e">
        <f t="shared" si="72"/>
        <v>#NUM!</v>
      </c>
      <c r="AA72" s="41">
        <f t="shared" si="64"/>
        <v>0</v>
      </c>
      <c r="AB72" s="41">
        <f t="shared" si="65"/>
        <v>0</v>
      </c>
      <c r="AC72" s="41">
        <f t="shared" si="66"/>
        <v>0</v>
      </c>
      <c r="AD72" s="42">
        <f t="shared" si="67"/>
        <v>0</v>
      </c>
      <c r="AE72" s="41">
        <f t="shared" si="68"/>
        <v>0</v>
      </c>
      <c r="AF72" s="41">
        <f t="shared" si="69"/>
        <v>0</v>
      </c>
      <c r="AG72" s="41">
        <f t="shared" si="70"/>
        <v>0</v>
      </c>
      <c r="AH72" s="43">
        <f t="shared" si="71"/>
        <v>0</v>
      </c>
      <c r="AI72" s="44"/>
    </row>
    <row r="73" spans="1:35" s="45" customFormat="1" ht="13.9" customHeight="1">
      <c r="A73" s="30"/>
      <c r="B73" s="30" t="str">
        <f>_xlfn.IFNA(VLOOKUP($D73,'protokół WAGI'!$C$1:$I$454,7,0),"")</f>
        <v/>
      </c>
      <c r="C73" s="31"/>
      <c r="D73" s="77"/>
      <c r="E73" s="31"/>
      <c r="F73" s="32"/>
      <c r="G73" s="33"/>
      <c r="H73" s="34"/>
      <c r="I73" s="35"/>
      <c r="J73" s="34"/>
      <c r="K73" s="35"/>
      <c r="L73" s="34"/>
      <c r="M73" s="36"/>
      <c r="N73" s="37"/>
      <c r="O73" s="36"/>
      <c r="P73" s="37"/>
      <c r="Q73" s="36"/>
      <c r="R73" s="37"/>
      <c r="S73" s="36"/>
      <c r="T73" s="38" t="str">
        <f t="shared" si="63"/>
        <v/>
      </c>
      <c r="U73" s="64" t="str">
        <f t="shared" si="59"/>
        <v xml:space="preserve"> </v>
      </c>
      <c r="V73" s="39"/>
      <c r="X73" s="73" t="e">
        <f t="shared" si="52"/>
        <v>#NUM!</v>
      </c>
      <c r="Y73" s="29" t="e">
        <f t="shared" si="73"/>
        <v>#NUM!</v>
      </c>
      <c r="Z73" s="29" t="e">
        <f t="shared" si="72"/>
        <v>#NUM!</v>
      </c>
      <c r="AA73" s="41">
        <f t="shared" si="64"/>
        <v>0</v>
      </c>
      <c r="AB73" s="41">
        <f t="shared" si="65"/>
        <v>0</v>
      </c>
      <c r="AC73" s="41">
        <f t="shared" si="66"/>
        <v>0</v>
      </c>
      <c r="AD73" s="42">
        <f t="shared" si="67"/>
        <v>0</v>
      </c>
      <c r="AE73" s="41">
        <f t="shared" si="68"/>
        <v>0</v>
      </c>
      <c r="AF73" s="41">
        <f t="shared" si="69"/>
        <v>0</v>
      </c>
      <c r="AG73" s="41">
        <f t="shared" si="70"/>
        <v>0</v>
      </c>
      <c r="AH73" s="43">
        <f t="shared" si="71"/>
        <v>0</v>
      </c>
      <c r="AI73" s="44"/>
    </row>
    <row r="74" spans="1:35" s="45" customFormat="1" ht="13.9" customHeight="1">
      <c r="A74" s="30"/>
      <c r="B74" s="30" t="str">
        <f>_xlfn.IFNA(VLOOKUP($D74,'protokół WAGI'!$C$1:$I$454,7,0),"")</f>
        <v/>
      </c>
      <c r="C74" s="31"/>
      <c r="D74" s="77"/>
      <c r="E74" s="31"/>
      <c r="F74" s="32"/>
      <c r="G74" s="33"/>
      <c r="H74" s="34"/>
      <c r="I74" s="35"/>
      <c r="J74" s="34"/>
      <c r="K74" s="35"/>
      <c r="L74" s="34"/>
      <c r="M74" s="36"/>
      <c r="N74" s="37"/>
      <c r="O74" s="36"/>
      <c r="P74" s="37"/>
      <c r="Q74" s="36"/>
      <c r="R74" s="37"/>
      <c r="S74" s="36"/>
      <c r="T74" s="38" t="str">
        <f t="shared" si="63"/>
        <v/>
      </c>
      <c r="U74" s="64" t="str">
        <f t="shared" si="59"/>
        <v xml:space="preserve"> </v>
      </c>
      <c r="V74" s="39"/>
      <c r="X74" s="73" t="e">
        <f t="shared" si="52"/>
        <v>#NUM!</v>
      </c>
      <c r="Y74" s="29" t="e">
        <f t="shared" si="73"/>
        <v>#NUM!</v>
      </c>
      <c r="Z74" s="29" t="e">
        <f t="shared" si="72"/>
        <v>#NUM!</v>
      </c>
      <c r="AA74" s="41">
        <f t="shared" si="64"/>
        <v>0</v>
      </c>
      <c r="AB74" s="41">
        <f t="shared" si="65"/>
        <v>0</v>
      </c>
      <c r="AC74" s="41">
        <f t="shared" si="66"/>
        <v>0</v>
      </c>
      <c r="AD74" s="42">
        <f t="shared" si="67"/>
        <v>0</v>
      </c>
      <c r="AE74" s="41">
        <f t="shared" si="68"/>
        <v>0</v>
      </c>
      <c r="AF74" s="41">
        <f t="shared" si="69"/>
        <v>0</v>
      </c>
      <c r="AG74" s="41">
        <f t="shared" si="70"/>
        <v>0</v>
      </c>
      <c r="AH74" s="43">
        <f t="shared" si="71"/>
        <v>0</v>
      </c>
      <c r="AI74" s="44"/>
    </row>
    <row r="75" spans="1:35" s="45" customFormat="1" ht="13.9" customHeight="1">
      <c r="A75" s="30"/>
      <c r="B75" s="30" t="str">
        <f>_xlfn.IFNA(VLOOKUP($D75,'protokół WAGI'!$C$1:$I$454,7,0),"")</f>
        <v/>
      </c>
      <c r="C75" s="31"/>
      <c r="D75" s="77"/>
      <c r="E75" s="31"/>
      <c r="F75" s="32"/>
      <c r="G75" s="33"/>
      <c r="H75" s="34"/>
      <c r="I75" s="35"/>
      <c r="J75" s="34"/>
      <c r="K75" s="35"/>
      <c r="L75" s="34"/>
      <c r="M75" s="36"/>
      <c r="N75" s="37"/>
      <c r="O75" s="36"/>
      <c r="P75" s="37"/>
      <c r="Q75" s="36"/>
      <c r="R75" s="37"/>
      <c r="S75" s="36"/>
      <c r="T75" s="38" t="str">
        <f t="shared" si="63"/>
        <v/>
      </c>
      <c r="U75" s="64" t="str">
        <f t="shared" si="59"/>
        <v xml:space="preserve"> </v>
      </c>
      <c r="V75" s="39"/>
      <c r="X75" s="73" t="e">
        <f t="shared" si="52"/>
        <v>#NUM!</v>
      </c>
      <c r="Y75" s="29" t="e">
        <f t="shared" si="73"/>
        <v>#NUM!</v>
      </c>
      <c r="Z75" s="29" t="e">
        <f t="shared" si="72"/>
        <v>#NUM!</v>
      </c>
      <c r="AA75" s="41">
        <f t="shared" si="64"/>
        <v>0</v>
      </c>
      <c r="AB75" s="41">
        <f t="shared" si="65"/>
        <v>0</v>
      </c>
      <c r="AC75" s="41">
        <f t="shared" si="66"/>
        <v>0</v>
      </c>
      <c r="AD75" s="42">
        <f t="shared" si="67"/>
        <v>0</v>
      </c>
      <c r="AE75" s="41">
        <f t="shared" si="68"/>
        <v>0</v>
      </c>
      <c r="AF75" s="41">
        <f t="shared" si="69"/>
        <v>0</v>
      </c>
      <c r="AG75" s="41">
        <f t="shared" si="70"/>
        <v>0</v>
      </c>
      <c r="AH75" s="43">
        <f t="shared" si="71"/>
        <v>0</v>
      </c>
      <c r="AI75" s="44"/>
    </row>
    <row r="76" spans="1:35" s="45" customFormat="1" ht="13.9" customHeight="1">
      <c r="A76" s="30"/>
      <c r="B76" s="30" t="str">
        <f>_xlfn.IFNA(VLOOKUP($D76,'protokół WAGI'!$C$1:$I$454,7,0),"")</f>
        <v/>
      </c>
      <c r="C76" s="31"/>
      <c r="D76" s="77"/>
      <c r="E76" s="31"/>
      <c r="F76" s="32"/>
      <c r="G76" s="33"/>
      <c r="H76" s="34"/>
      <c r="I76" s="35"/>
      <c r="J76" s="34"/>
      <c r="K76" s="35"/>
      <c r="L76" s="34"/>
      <c r="M76" s="36"/>
      <c r="N76" s="37"/>
      <c r="O76" s="36"/>
      <c r="P76" s="37"/>
      <c r="Q76" s="36"/>
      <c r="R76" s="37"/>
      <c r="S76" s="36"/>
      <c r="T76" s="38" t="str">
        <f t="shared" si="63"/>
        <v/>
      </c>
      <c r="U76" s="64" t="str">
        <f t="shared" si="59"/>
        <v xml:space="preserve"> </v>
      </c>
      <c r="V76" s="39"/>
      <c r="X76" s="73" t="e">
        <f t="shared" si="52"/>
        <v>#NUM!</v>
      </c>
      <c r="Y76" s="29" t="e">
        <f t="shared" si="73"/>
        <v>#NUM!</v>
      </c>
      <c r="Z76" s="29" t="e">
        <f t="shared" si="72"/>
        <v>#NUM!</v>
      </c>
      <c r="AA76" s="41">
        <f t="shared" si="64"/>
        <v>0</v>
      </c>
      <c r="AB76" s="41">
        <f t="shared" si="65"/>
        <v>0</v>
      </c>
      <c r="AC76" s="41">
        <f t="shared" si="66"/>
        <v>0</v>
      </c>
      <c r="AD76" s="42">
        <f t="shared" si="67"/>
        <v>0</v>
      </c>
      <c r="AE76" s="41">
        <f t="shared" si="68"/>
        <v>0</v>
      </c>
      <c r="AF76" s="41">
        <f t="shared" si="69"/>
        <v>0</v>
      </c>
      <c r="AG76" s="41">
        <f t="shared" si="70"/>
        <v>0</v>
      </c>
      <c r="AH76" s="43">
        <f t="shared" si="71"/>
        <v>0</v>
      </c>
      <c r="AI76" s="44"/>
    </row>
    <row r="77" spans="1:35" s="45" customFormat="1" ht="13.9" customHeight="1">
      <c r="A77" s="30"/>
      <c r="B77" s="30" t="str">
        <f>_xlfn.IFNA(VLOOKUP($D77,'protokół WAGI'!$C$1:$I$454,7,0),"")</f>
        <v/>
      </c>
      <c r="C77" s="31"/>
      <c r="D77" s="77"/>
      <c r="E77" s="31"/>
      <c r="F77" s="32"/>
      <c r="G77" s="33"/>
      <c r="H77" s="34"/>
      <c r="I77" s="35"/>
      <c r="J77" s="34"/>
      <c r="K77" s="35"/>
      <c r="L77" s="34"/>
      <c r="M77" s="36"/>
      <c r="N77" s="37"/>
      <c r="O77" s="36"/>
      <c r="P77" s="37"/>
      <c r="Q77" s="36"/>
      <c r="R77" s="37"/>
      <c r="S77" s="36"/>
      <c r="T77" s="38" t="str">
        <f t="shared" si="63"/>
        <v/>
      </c>
      <c r="U77" s="64" t="str">
        <f t="shared" si="59"/>
        <v xml:space="preserve"> </v>
      </c>
      <c r="V77" s="39"/>
      <c r="X77" s="73" t="e">
        <f t="shared" si="52"/>
        <v>#NUM!</v>
      </c>
      <c r="Y77" s="29" t="e">
        <f t="shared" si="73"/>
        <v>#NUM!</v>
      </c>
      <c r="Z77" s="29" t="e">
        <f t="shared" si="72"/>
        <v>#NUM!</v>
      </c>
      <c r="AA77" s="41">
        <f>IF(I77="z",H77,IF(I77="x",H77*(-1),0))</f>
        <v>0</v>
      </c>
      <c r="AB77" s="41">
        <f>IF(K77="z",J77,IF(K77="x",J77*(-1),0))</f>
        <v>0</v>
      </c>
      <c r="AC77" s="41">
        <f>IF(M77="z",L77,IF(M77="x",L77*(-1),0))</f>
        <v>0</v>
      </c>
      <c r="AD77" s="42">
        <f t="shared" si="67"/>
        <v>0</v>
      </c>
      <c r="AE77" s="41">
        <f>IF(O77="z",N77,IF(O77="x",N77*(-1),0))</f>
        <v>0</v>
      </c>
      <c r="AF77" s="41">
        <f>IF(Q77="z",P77,IF(Q77="x",P77*(-1),0))</f>
        <v>0</v>
      </c>
      <c r="AG77" s="41">
        <f>IF(S77="z",R77,IF(S77="x",R77*(-1),0))</f>
        <v>0</v>
      </c>
      <c r="AH77" s="43">
        <f t="shared" si="71"/>
        <v>0</v>
      </c>
      <c r="AI77" s="44"/>
    </row>
    <row r="78" spans="1:35" s="45" customFormat="1" ht="13.9" customHeight="1">
      <c r="A78" s="30"/>
      <c r="B78" s="30" t="str">
        <f>_xlfn.IFNA(VLOOKUP($D78,'protokół WAGI'!$C$1:$I$454,7,0),"")</f>
        <v/>
      </c>
      <c r="C78" s="31"/>
      <c r="D78" s="77"/>
      <c r="E78" s="31"/>
      <c r="F78" s="32"/>
      <c r="G78" s="33"/>
      <c r="H78" s="34"/>
      <c r="I78" s="35"/>
      <c r="J78" s="34"/>
      <c r="K78" s="35"/>
      <c r="L78" s="34"/>
      <c r="M78" s="36"/>
      <c r="N78" s="37"/>
      <c r="O78" s="36"/>
      <c r="P78" s="37"/>
      <c r="Q78" s="36"/>
      <c r="R78" s="37"/>
      <c r="S78" s="36"/>
      <c r="T78" s="38" t="str">
        <f t="shared" si="63"/>
        <v/>
      </c>
      <c r="U78" s="64" t="str">
        <f t="shared" si="59"/>
        <v xml:space="preserve"> </v>
      </c>
      <c r="V78" s="39"/>
      <c r="X78" s="73" t="e">
        <f t="shared" si="52"/>
        <v>#NUM!</v>
      </c>
      <c r="Y78" s="29" t="e">
        <f t="shared" si="73"/>
        <v>#NUM!</v>
      </c>
      <c r="Z78" s="29" t="e">
        <f t="shared" si="72"/>
        <v>#NUM!</v>
      </c>
      <c r="AA78" s="41">
        <f t="shared" ref="AA78" si="74">IF(I78="z",H78,IF(I78="x",H78*(-1),0))</f>
        <v>0</v>
      </c>
      <c r="AB78" s="41">
        <f t="shared" ref="AB78" si="75">IF(K78="z",J78,IF(K78="x",J78*(-1),0))</f>
        <v>0</v>
      </c>
      <c r="AC78" s="41">
        <f t="shared" ref="AC78" si="76">IF(M78="z",L78,IF(M78="x",L78*(-1),0))</f>
        <v>0</v>
      </c>
      <c r="AD78" s="42">
        <f t="shared" si="67"/>
        <v>0</v>
      </c>
      <c r="AE78" s="41">
        <f t="shared" ref="AE78" si="77">IF(O78="z",N78,IF(O78="x",N78*(-1),0))</f>
        <v>0</v>
      </c>
      <c r="AF78" s="41">
        <f t="shared" ref="AF78" si="78">IF(Q78="z",P78,IF(Q78="x",P78*(-1),0))</f>
        <v>0</v>
      </c>
      <c r="AG78" s="41">
        <f t="shared" ref="AG78" si="79">IF(S78="z",R78,IF(S78="x",R78*(-1),0))</f>
        <v>0</v>
      </c>
      <c r="AH78" s="43">
        <f t="shared" si="71"/>
        <v>0</v>
      </c>
      <c r="AI78" s="44"/>
    </row>
  </sheetData>
  <sortState xmlns:xlrd2="http://schemas.microsoft.com/office/spreadsheetml/2017/richdata2" ref="A43:AI49">
    <sortCondition ref="A43:A49"/>
  </sortState>
  <mergeCells count="21">
    <mergeCell ref="C6:C7"/>
    <mergeCell ref="D6:D7"/>
    <mergeCell ref="E6:E7"/>
    <mergeCell ref="G6:G7"/>
    <mergeCell ref="V6:V7"/>
    <mergeCell ref="A3:U3"/>
    <mergeCell ref="A1:U1"/>
    <mergeCell ref="A2:U2"/>
    <mergeCell ref="T6:T7"/>
    <mergeCell ref="U6:U7"/>
    <mergeCell ref="H7:I7"/>
    <mergeCell ref="J7:K7"/>
    <mergeCell ref="L7:M7"/>
    <mergeCell ref="N7:O7"/>
    <mergeCell ref="P7:Q7"/>
    <mergeCell ref="R7:S7"/>
    <mergeCell ref="B6:B7"/>
    <mergeCell ref="F6:F7"/>
    <mergeCell ref="H6:M6"/>
    <mergeCell ref="N6:S6"/>
    <mergeCell ref="A6:A7"/>
  </mergeCells>
  <phoneticPr fontId="17" type="noConversion"/>
  <conditionalFormatting sqref="P8:P23 P60:P78 P25:P58">
    <cfRule type="cellIs" dxfId="82" priority="1985" stopIfTrue="1" operator="equal">
      <formula>IF(SIGN($AF8)=1,$AH8,0)</formula>
    </cfRule>
    <cfRule type="expression" dxfId="81" priority="1986" stopIfTrue="1">
      <formula>IF($AF8&lt;0,$AF8,0)</formula>
    </cfRule>
    <cfRule type="expression" dxfId="80" priority="1987" stopIfTrue="1">
      <formula>IF($AF8&gt;0,$AF8,0)</formula>
    </cfRule>
  </conditionalFormatting>
  <conditionalFormatting sqref="R8:R23 R60:R78 R25:R58">
    <cfRule type="cellIs" dxfId="79" priority="1988" stopIfTrue="1" operator="equal">
      <formula>IF(SIGN($AG8)=1,$AH8,0)</formula>
    </cfRule>
    <cfRule type="expression" dxfId="78" priority="1989" stopIfTrue="1">
      <formula>IF($AG8&lt;0,$AG8,0)</formula>
    </cfRule>
    <cfRule type="expression" dxfId="77" priority="1990" stopIfTrue="1">
      <formula>IF($AG8&gt;0,$AG8,0)</formula>
    </cfRule>
  </conditionalFormatting>
  <conditionalFormatting sqref="O11:O23 K11:K23 I11:I23 Q11:Q23 S11:S23 S25:S30 Q25:Q30 I25:I30 K25:K30 O25:O30 O46:O58 K46:K58 I46:I58 Q46:Q58 S46:S58 S60:S65 Q60:Q65 I60:I65 K60:K65 O60:O65">
    <cfRule type="cellIs" dxfId="76" priority="1686" stopIfTrue="1" operator="lessThan">
      <formula>0</formula>
    </cfRule>
  </conditionalFormatting>
  <conditionalFormatting sqref="J8:J23 J60:J78 J25:J58">
    <cfRule type="cellIs" dxfId="75" priority="1470" stopIfTrue="1" operator="equal">
      <formula>IF(SIGN($AB8)=1,$AD8,0)</formula>
    </cfRule>
    <cfRule type="expression" dxfId="74" priority="1471" stopIfTrue="1">
      <formula>IF($AB8&lt;0,$AB8,0)</formula>
    </cfRule>
    <cfRule type="expression" dxfId="73" priority="1472" stopIfTrue="1">
      <formula>IF($AB8&gt;0,$AB8,0)</formula>
    </cfRule>
  </conditionalFormatting>
  <conditionalFormatting sqref="L8:L23 L60:L78 L25:L58">
    <cfRule type="expression" dxfId="72" priority="1473" stopIfTrue="1">
      <formula>IF($AC8&lt;0,$AC8,0)</formula>
    </cfRule>
    <cfRule type="cellIs" dxfId="71" priority="1474" stopIfTrue="1" operator="equal">
      <formula>IF(SIGN($AC8)=1,$AD8,0)</formula>
    </cfRule>
    <cfRule type="expression" dxfId="70" priority="1475" stopIfTrue="1">
      <formula>IF($AC8&gt;0,$AC8,0)</formula>
    </cfRule>
  </conditionalFormatting>
  <conditionalFormatting sqref="N21 H8:H23 N56 H60:H78 H25:H58">
    <cfRule type="expression" dxfId="69" priority="1467" stopIfTrue="1">
      <formula>IF($AA8&lt;0,AA8,0)</formula>
    </cfRule>
    <cfRule type="cellIs" dxfId="68" priority="1468" stopIfTrue="1" operator="equal">
      <formula>IF(SIGN($AA8)=1,$AD8,0)</formula>
    </cfRule>
    <cfRule type="expression" dxfId="67" priority="1469" stopIfTrue="1">
      <formula>IF($AA8&gt;0,$AA8,0)</formula>
    </cfRule>
  </conditionalFormatting>
  <conditionalFormatting sqref="N22:N23 N8:N17 N57:N58 N60:N78 N25:N52">
    <cfRule type="cellIs" dxfId="66" priority="1464" stopIfTrue="1" operator="equal">
      <formula>IF(SIGN($AE8)=1,$AH8,0)</formula>
    </cfRule>
    <cfRule type="expression" dxfId="65" priority="1465" stopIfTrue="1">
      <formula>IF($AE8&lt;0,$AE8,0)</formula>
    </cfRule>
    <cfRule type="expression" dxfId="64" priority="1466" stopIfTrue="1">
      <formula>IF($AE8&gt;0,$AE8,0)</formula>
    </cfRule>
  </conditionalFormatting>
  <conditionalFormatting sqref="Q31:Q42 S31:S42">
    <cfRule type="cellIs" dxfId="63" priority="1376" stopIfTrue="1" operator="lessThan">
      <formula>0</formula>
    </cfRule>
  </conditionalFormatting>
  <conditionalFormatting sqref="O31:O42 K31:K42 I31:I42">
    <cfRule type="cellIs" dxfId="62" priority="1363" stopIfTrue="1" operator="lessThan">
      <formula>0</formula>
    </cfRule>
  </conditionalFormatting>
  <conditionalFormatting sqref="P24">
    <cfRule type="cellIs" dxfId="61" priority="1357" stopIfTrue="1" operator="equal">
      <formula>IF(SIGN($AF24)=1,$AH24,0)</formula>
    </cfRule>
    <cfRule type="expression" dxfId="60" priority="1358" stopIfTrue="1">
      <formula>IF($AF24&lt;0,$AF24,0)</formula>
    </cfRule>
    <cfRule type="expression" dxfId="59" priority="1359" stopIfTrue="1">
      <formula>IF($AF24&gt;0,$AF24,0)</formula>
    </cfRule>
  </conditionalFormatting>
  <conditionalFormatting sqref="R24">
    <cfRule type="cellIs" dxfId="58" priority="1360" stopIfTrue="1" operator="equal">
      <formula>IF(SIGN($AG24)=1,$AH24,0)</formula>
    </cfRule>
    <cfRule type="expression" dxfId="57" priority="1361" stopIfTrue="1">
      <formula>IF($AG24&lt;0,$AG24,0)</formula>
    </cfRule>
    <cfRule type="expression" dxfId="56" priority="1362" stopIfTrue="1">
      <formula>IF($AG24&gt;0,$AG24,0)</formula>
    </cfRule>
  </conditionalFormatting>
  <conditionalFormatting sqref="Q24 S24">
    <cfRule type="cellIs" dxfId="55" priority="1356" stopIfTrue="1" operator="lessThan">
      <formula>0</formula>
    </cfRule>
  </conditionalFormatting>
  <conditionalFormatting sqref="J24">
    <cfRule type="cellIs" dxfId="54" priority="1350" stopIfTrue="1" operator="equal">
      <formula>IF(SIGN($AB24)=1,$AD24,0)</formula>
    </cfRule>
    <cfRule type="expression" dxfId="53" priority="1351" stopIfTrue="1">
      <formula>IF($AB24&lt;0,$AB24,0)</formula>
    </cfRule>
    <cfRule type="expression" dxfId="52" priority="1352" stopIfTrue="1">
      <formula>IF($AB24&gt;0,$AB24,0)</formula>
    </cfRule>
  </conditionalFormatting>
  <conditionalFormatting sqref="L24">
    <cfRule type="expression" dxfId="51" priority="1353" stopIfTrue="1">
      <formula>IF($AC24&lt;0,$AC24,0)</formula>
    </cfRule>
    <cfRule type="cellIs" dxfId="50" priority="1354" stopIfTrue="1" operator="equal">
      <formula>IF(SIGN($AC24)=1,$AD24,0)</formula>
    </cfRule>
    <cfRule type="expression" dxfId="49" priority="1355" stopIfTrue="1">
      <formula>IF($AC24&gt;0,$AC24,0)</formula>
    </cfRule>
  </conditionalFormatting>
  <conditionalFormatting sqref="H24">
    <cfRule type="expression" dxfId="48" priority="1347" stopIfTrue="1">
      <formula>IF($AA24&lt;0,AA24,0)</formula>
    </cfRule>
    <cfRule type="cellIs" dxfId="47" priority="1348" stopIfTrue="1" operator="equal">
      <formula>IF(SIGN($AA24)=1,$AD24,0)</formula>
    </cfRule>
    <cfRule type="expression" dxfId="46" priority="1349" stopIfTrue="1">
      <formula>IF($AA24&gt;0,$AA24,0)</formula>
    </cfRule>
  </conditionalFormatting>
  <conditionalFormatting sqref="N24">
    <cfRule type="cellIs" dxfId="45" priority="1344" stopIfTrue="1" operator="equal">
      <formula>IF(SIGN($AE24)=1,$AH24,0)</formula>
    </cfRule>
    <cfRule type="expression" dxfId="44" priority="1345" stopIfTrue="1">
      <formula>IF($AE24&lt;0,$AE24,0)</formula>
    </cfRule>
    <cfRule type="expression" dxfId="43" priority="1346" stopIfTrue="1">
      <formula>IF($AE24&gt;0,$AE24,0)</formula>
    </cfRule>
  </conditionalFormatting>
  <conditionalFormatting sqref="O24 K24 I24">
    <cfRule type="cellIs" dxfId="42" priority="1343" stopIfTrue="1" operator="lessThan">
      <formula>0</formula>
    </cfRule>
  </conditionalFormatting>
  <conditionalFormatting sqref="S8 Q8">
    <cfRule type="cellIs" dxfId="41" priority="1336" stopIfTrue="1" operator="lessThan">
      <formula>0</formula>
    </cfRule>
  </conditionalFormatting>
  <conditionalFormatting sqref="I8 K8 O8">
    <cfRule type="cellIs" dxfId="40" priority="1323" stopIfTrue="1" operator="lessThan">
      <formula>0</formula>
    </cfRule>
  </conditionalFormatting>
  <conditionalFormatting sqref="S9:S10 Q9:Q10">
    <cfRule type="cellIs" dxfId="39" priority="205" stopIfTrue="1" operator="lessThan">
      <formula>0</formula>
    </cfRule>
  </conditionalFormatting>
  <conditionalFormatting sqref="I9:I10 K9:K10 O9:O10">
    <cfRule type="cellIs" dxfId="38" priority="192" stopIfTrue="1" operator="lessThan">
      <formula>0</formula>
    </cfRule>
  </conditionalFormatting>
  <conditionalFormatting sqref="N18">
    <cfRule type="expression" dxfId="37" priority="154" stopIfTrue="1">
      <formula>IF($AA18&lt;0,AG18,0)</formula>
    </cfRule>
    <cfRule type="cellIs" dxfId="36" priority="155" stopIfTrue="1" operator="equal">
      <formula>IF(SIGN($AA18)=1,$AD18,0)</formula>
    </cfRule>
    <cfRule type="expression" dxfId="35" priority="156" stopIfTrue="1">
      <formula>IF($AA18&gt;0,$AA18,0)</formula>
    </cfRule>
  </conditionalFormatting>
  <conditionalFormatting sqref="N19:N20">
    <cfRule type="cellIs" dxfId="34" priority="57" stopIfTrue="1" operator="equal">
      <formula>IF(SIGN($AE19)=1,$AH19,0)</formula>
    </cfRule>
    <cfRule type="expression" dxfId="33" priority="58" stopIfTrue="1">
      <formula>IF($AE19&lt;0,$AE19,0)</formula>
    </cfRule>
    <cfRule type="expression" dxfId="32" priority="59" stopIfTrue="1">
      <formula>IF($AE19&gt;0,$AE19,0)</formula>
    </cfRule>
  </conditionalFormatting>
  <conditionalFormatting sqref="Q66:Q78 S66:S78">
    <cfRule type="cellIs" dxfId="31" priority="32" stopIfTrue="1" operator="lessThan">
      <formula>0</formula>
    </cfRule>
  </conditionalFormatting>
  <conditionalFormatting sqref="O66:O78 K66:K78 I66:I78">
    <cfRule type="cellIs" dxfId="30" priority="31" stopIfTrue="1" operator="lessThan">
      <formula>0</formula>
    </cfRule>
  </conditionalFormatting>
  <conditionalFormatting sqref="P59">
    <cfRule type="cellIs" dxfId="29" priority="25" stopIfTrue="1" operator="equal">
      <formula>IF(SIGN($AF59)=1,$AH59,0)</formula>
    </cfRule>
    <cfRule type="expression" dxfId="28" priority="26" stopIfTrue="1">
      <formula>IF($AF59&lt;0,$AF59,0)</formula>
    </cfRule>
    <cfRule type="expression" dxfId="27" priority="27" stopIfTrue="1">
      <formula>IF($AF59&gt;0,$AF59,0)</formula>
    </cfRule>
  </conditionalFormatting>
  <conditionalFormatting sqref="R59">
    <cfRule type="cellIs" dxfId="26" priority="28" stopIfTrue="1" operator="equal">
      <formula>IF(SIGN($AG59)=1,$AH59,0)</formula>
    </cfRule>
    <cfRule type="expression" dxfId="25" priority="29" stopIfTrue="1">
      <formula>IF($AG59&lt;0,$AG59,0)</formula>
    </cfRule>
    <cfRule type="expression" dxfId="24" priority="30" stopIfTrue="1">
      <formula>IF($AG59&gt;0,$AG59,0)</formula>
    </cfRule>
  </conditionalFormatting>
  <conditionalFormatting sqref="Q59 S59">
    <cfRule type="cellIs" dxfId="23" priority="24" stopIfTrue="1" operator="lessThan">
      <formula>0</formula>
    </cfRule>
  </conditionalFormatting>
  <conditionalFormatting sqref="J59">
    <cfRule type="cellIs" dxfId="22" priority="18" stopIfTrue="1" operator="equal">
      <formula>IF(SIGN($AB59)=1,$AD59,0)</formula>
    </cfRule>
    <cfRule type="expression" dxfId="21" priority="19" stopIfTrue="1">
      <formula>IF($AB59&lt;0,$AB59,0)</formula>
    </cfRule>
    <cfRule type="expression" dxfId="20" priority="20" stopIfTrue="1">
      <formula>IF($AB59&gt;0,$AB59,0)</formula>
    </cfRule>
  </conditionalFormatting>
  <conditionalFormatting sqref="L59">
    <cfRule type="expression" dxfId="19" priority="21" stopIfTrue="1">
      <formula>IF($AC59&lt;0,$AC59,0)</formula>
    </cfRule>
    <cfRule type="cellIs" dxfId="18" priority="22" stopIfTrue="1" operator="equal">
      <formula>IF(SIGN($AC59)=1,$AD59,0)</formula>
    </cfRule>
    <cfRule type="expression" dxfId="17" priority="23" stopIfTrue="1">
      <formula>IF($AC59&gt;0,$AC59,0)</formula>
    </cfRule>
  </conditionalFormatting>
  <conditionalFormatting sqref="H59">
    <cfRule type="expression" dxfId="16" priority="15" stopIfTrue="1">
      <formula>IF($AA59&lt;0,AA59,0)</formula>
    </cfRule>
    <cfRule type="cellIs" dxfId="15" priority="16" stopIfTrue="1" operator="equal">
      <formula>IF(SIGN($AA59)=1,$AD59,0)</formula>
    </cfRule>
    <cfRule type="expression" dxfId="14" priority="17" stopIfTrue="1">
      <formula>IF($AA59&gt;0,$AA59,0)</formula>
    </cfRule>
  </conditionalFormatting>
  <conditionalFormatting sqref="N59">
    <cfRule type="cellIs" dxfId="13" priority="12" stopIfTrue="1" operator="equal">
      <formula>IF(SIGN($AE59)=1,$AH59,0)</formula>
    </cfRule>
    <cfRule type="expression" dxfId="12" priority="13" stopIfTrue="1">
      <formula>IF($AE59&lt;0,$AE59,0)</formula>
    </cfRule>
    <cfRule type="expression" dxfId="11" priority="14" stopIfTrue="1">
      <formula>IF($AE59&gt;0,$AE59,0)</formula>
    </cfRule>
  </conditionalFormatting>
  <conditionalFormatting sqref="O59 K59 I59">
    <cfRule type="cellIs" dxfId="10" priority="11" stopIfTrue="1" operator="lessThan">
      <formula>0</formula>
    </cfRule>
  </conditionalFormatting>
  <conditionalFormatting sqref="S43 Q43">
    <cfRule type="cellIs" dxfId="9" priority="10" stopIfTrue="1" operator="lessThan">
      <formula>0</formula>
    </cfRule>
  </conditionalFormatting>
  <conditionalFormatting sqref="I43 K43 O43">
    <cfRule type="cellIs" dxfId="8" priority="9" stopIfTrue="1" operator="lessThan">
      <formula>0</formula>
    </cfRule>
  </conditionalFormatting>
  <conditionalFormatting sqref="S44:S45 Q44:Q45">
    <cfRule type="cellIs" dxfId="7" priority="8" stopIfTrue="1" operator="lessThan">
      <formula>0</formula>
    </cfRule>
  </conditionalFormatting>
  <conditionalFormatting sqref="I44:I45 K44:K45 O44:O45">
    <cfRule type="cellIs" dxfId="6" priority="7" stopIfTrue="1" operator="lessThan">
      <formula>0</formula>
    </cfRule>
  </conditionalFormatting>
  <conditionalFormatting sqref="N53">
    <cfRule type="expression" dxfId="5" priority="4" stopIfTrue="1">
      <formula>IF($AA53&lt;0,AG53,0)</formula>
    </cfRule>
    <cfRule type="cellIs" dxfId="4" priority="5" stopIfTrue="1" operator="equal">
      <formula>IF(SIGN($AA53)=1,$AD53,0)</formula>
    </cfRule>
    <cfRule type="expression" dxfId="3" priority="6" stopIfTrue="1">
      <formula>IF($AA53&gt;0,$AA53,0)</formula>
    </cfRule>
  </conditionalFormatting>
  <conditionalFormatting sqref="N54:N55">
    <cfRule type="cellIs" dxfId="2" priority="1" stopIfTrue="1" operator="equal">
      <formula>IF(SIGN($AE54)=1,$AH54,0)</formula>
    </cfRule>
    <cfRule type="expression" dxfId="1" priority="2" stopIfTrue="1">
      <formula>IF($AE54&lt;0,$AE54,0)</formula>
    </cfRule>
    <cfRule type="expression" dxfId="0" priority="3" stopIfTrue="1">
      <formula>IF($AE54&gt;0,$AE54,0)</formula>
    </cfRule>
  </conditionalFormatting>
  <pageMargins left="0.39370078740157483" right="0.39370078740157483" top="0.35433070866141736" bottom="0.35433070866141736" header="0" footer="0"/>
  <pageSetup paperSize="9" scale="28" fitToHeight="0" orientation="landscape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2 3 6 8 f 6 2 - 4 e 9 c - 4 f e d - 9 d 8 7 - f 4 6 5 e c d a d e 3 3 "   x m l n s = " h t t p : / / s c h e m a s . m i c r o s o f t . c o m / D a t a M a s h u p " > A A A A A H M E A A B Q S w M E F A A C A A g A 6 7 h P V k h V 4 f O l A A A A 9 g A A A B I A H A B D b 2 5 m a W c v U G F j a 2 F n Z S 5 4 b W w g o h g A K K A U A A A A A A A A A A A A A A A A A A A A A A A A A A A A h Y + x D o I w G I R f h X S n p S U m h v y U w R U S E h P j 2 p Q K j V A I L Z Z 3 c / C R f A U x i r o 5 3 t 1 3 y d 3 9 e o N s 7 t r g o k a r e 5 M i i i M U K C P 7 S p s 6 R Z M 7 h V u U c S i F P I t a B Q t s b D J b n a L G u S E h x H u P f Y z 7 s S Y s i i g 5 F v l e N q o T o T b W C S M V + r S q / y 3 E 4 f A a w x m m l O E N i 3 E E Z D W h 0 O Y L s G X v M / 0 x Y T e 1 b h o V H 9 q w z I G s E s j 7 A 3 8 A U E s D B B Q A A g A I A O u 4 T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r u E 9 W a / m 1 J 2 w B A A B V A g A A E w A c A E Z v c m 1 1 b G F z L 1 N l Y 3 R p b 2 4 x L m 0 g o h g A K K A U A A A A A A A A A A A A A A A A A A A A A A A A A A A A j V F N S 8 N A E L 0 X 8 h + W 9 d J A S B H E g 9 J D U c F S E M G C o I h s k t G u 2 d 0 J u x v S J P T S i 7 / B 3 + F J 8 N b m f 7 n p l 5 R 6 c C / L z r x 5 7 8 1 b A 7 H l q M j d + j 4 + 9 z p e x 0 y Y h o Q I H o O K 3 4 D 0 i Q D r d Y g 7 z Z d e f C b N H F 3 x a h q D C O 9 R p x F i 2 r 2 H K L x A Z U F Z 0 6 U T a 7 O z X i / D R K G p Q H G I O V R M Y x F m o r e l f i 6 K I p w K M 6 V + Q F Q u R E C s z s E P 1 m o D n e a m O n 6 + m w B Y p 7 h T r x + H F m S f b g A 0 G H G V 9 O k K R 5 9 m j 5 f M s q c N y R G 9 Y a / N f P F Z p J w g c Y 6 K s v k 2 F a p S u l f F U X K g j n 3 M I g H h r U a J F q 6 B J a B N d 8 + C v 6 N 8 c D P K B Y b E l t n v 8 F g z Z V 5 Q y w s U u V T j M g P T / Z + B o K 4 d r i q 4 S Z E M J V 9 + 0 K A l B 2 J h a m c B q W m 7 F c k 1 J m 2 e z L W H y p 6 e h K 3 K q n / b z G H 5 f j A 2 E n l 0 U B y k t i w U 2 3 4 y 2 w J U L i P Q K 8 h N L k F v A X x f b u Z 7 H a 7 + T u P 8 B 1 B L A Q I t A B Q A A g A I A O u 4 T 1 Z I V e H z p Q A A A P Y A A A A S A A A A A A A A A A A A A A A A A A A A A A B D b 2 5 m a W c v U G F j a 2 F n Z S 5 4 b W x Q S w E C L Q A U A A I A C A D r u E 9 W D 8 r p q 6 Q A A A D p A A A A E w A A A A A A A A A A A A A A A A D x A A A A W 0 N v b n R l b n R f V H l w Z X N d L n h t b F B L A Q I t A B Q A A g A I A O u 4 T 1 Z r + b U n b A E A A F U C A A A T A A A A A A A A A A A A A A A A A O I B A A B G b 3 J t d W x h c y 9 T Z W N 0 a W 9 u M S 5 t U E s F B g A A A A A D A A M A w g A A A J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k M A A A A A A A A d w w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W N l b m N q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B c m t 1 c 3 o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C d W Z m Z X J O Z X h 0 U m V m c m V z a C I g V m F s d W U 9 I m w w I i A v P j x F b n R y e S B U e X B l P S J S Z X N 1 b H R U e X B l I i B W Y W x 1 Z T 0 i c 1 R h Y m x l I i A v P j x F b n R y e S B U e X B l P S J R d W V y e U l E I i B W Y W x 1 Z T 0 i c z J j M 2 Q 5 Z j F h L T d k Y j E t N G U 5 Y S 1 i M W M 5 L T A z M 2 I 1 Z D J l O G U 3 N y I g L z 4 8 R W 5 0 c n k g V H l w Z T 0 i T m F t Z V V w Z G F 0 Z W R B Z n R l c k Z p b G w i I F Z h b H V l P S J s M C I g L z 4 8 R W 5 0 c n k g V H l w Z T 0 i R m l s b E x h c 3 R V c G R h d G V k I i B W Y W x 1 Z T 0 i Z D I w M j M t M D I t M T V U M j I 6 M D A 6 M j I u N z Y w O D U 1 M V o i I C 8 + P E V u d H J 5 I F R 5 c G U 9 I k Z p b G x D b 3 V u d C I g V m F s d W U 9 I m w x M T U 5 I i A v P j x F b n R y e S B U e X B l P S J G a W x s U 3 R h d H V z I i B W Y W x 1 Z T 0 i c 0 N v b X B s Z X R l I i A v P j x F b n R y e S B U e X B l P S J G a W x s Q 2 9 s d W 1 u T m F t Z X M i I F Z h b H V l P S J z W y Z x d W 9 0 O 0 5 h e n d p c 2 t v I E l t a c S Z J n F 1 b 3 Q 7 L C Z x d W 9 0 O 0 R h d G E g d X J v Z H p l b m l h J n F 1 b 3 Q 7 L C Z x d W 9 0 O 1 D F g m X E h y Z x d W 9 0 O y w m c X V v d D t L b H V i J n F 1 b 3 Q 7 L C Z x d W 9 0 O 0 F r d H l 3 b m E g b G l j Z W 5 j a m E m c X V v d D s s J n F 1 b 3 Q 7 T n V t Z X I g b G l j Z W 5 j a m k m c X V v d D t d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F k Z G V k V G 9 E Y X R h T W 9 k Z W w i I F Z h b H V l P S J s M C I g L z 4 8 R W 5 0 c n k g V H l w Z T 0 i R m l s b E N v b H V t b l R 5 c G V z I i B W Y W x 1 Z T 0 i c 0 J n T U d C Z 1 V E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a W N l b m N q Z S 9 a b W l l b m l v b m 8 g d H l w L n t O Y X p 3 a X N r b y B J b W n E m S w w f S Z x d W 9 0 O y w m c X V v d D t T Z W N 0 a W 9 u M S 9 s a W N l b m N q Z S 9 a b W l l b m l v b m 8 g d H l w L n t E Y X R h I H V y b 2 R 6 Z W 5 p Y S w x f S Z x d W 9 0 O y w m c X V v d D t T Z W N 0 a W 9 u M S 9 s a W N l b m N q Z S 9 a b W l l b m l v b m 8 g d H l w L n t Q x Y J l x I c s M n 0 m c X V v d D s s J n F 1 b 3 Q 7 U 2 V j d G l v b j E v b G l j Z W 5 j a m U v W m 1 p Z W 5 p b 2 5 v I H R 5 c C 5 7 S 2 x 1 Y i w z f S Z x d W 9 0 O y w m c X V v d D t T Z W N 0 a W 9 u M S 9 s a W N l b m N q Z S 9 a b W l l b m l v b m 8 g d H l w L n t B a 3 R 5 d 2 5 h I G x p Y 2 V u Y 2 p h L D R 9 J n F 1 b 3 Q 7 L C Z x d W 9 0 O 1 N l Y 3 R p b 2 4 x L 2 x p Y 2 V u Y 2 p l L 1 p t a W V u a W 9 u b y B 0 e X A u e 0 5 1 b W V y I G x p Y 2 V u Y 2 p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2 x p Y 2 V u Y 2 p l L 1 p t a W V u a W 9 u b y B 0 e X A u e 0 5 h e n d p c 2 t v I E l t a c S Z L D B 9 J n F 1 b 3 Q 7 L C Z x d W 9 0 O 1 N l Y 3 R p b 2 4 x L 2 x p Y 2 V u Y 2 p l L 1 p t a W V u a W 9 u b y B 0 e X A u e 0 R h d G E g d X J v Z H p l b m l h L D F 9 J n F 1 b 3 Q 7 L C Z x d W 9 0 O 1 N l Y 3 R p b 2 4 x L 2 x p Y 2 V u Y 2 p l L 1 p t a W V u a W 9 u b y B 0 e X A u e 1 D F g m X E h y w y f S Z x d W 9 0 O y w m c X V v d D t T Z W N 0 a W 9 u M S 9 s a W N l b m N q Z S 9 a b W l l b m l v b m 8 g d H l w L n t L b H V i L D N 9 J n F 1 b 3 Q 7 L C Z x d W 9 0 O 1 N l Y 3 R p b 2 4 x L 2 x p Y 2 V u Y 2 p l L 1 p t a W V u a W 9 u b y B 0 e X A u e 0 F r d H l 3 b m E g b G l j Z W 5 j a m E s N H 0 m c X V v d D s s J n F 1 b 3 Q 7 U 2 V j d G l v b j E v b G l j Z W 5 j a m U v W m 1 p Z W 5 p b 2 5 v I H R 5 c C 5 7 T n V t Z X I g b G l j Z W 5 j a m k s N X 0 m c X V v d D t d L C Z x d W 9 0 O 1 J l b G F 0 a W 9 u c 2 h p c E l u Z m 8 m c X V v d D s 6 W 1 1 9 I i A v P j x F b n R y e S B U e X B l P S J G a W x s T 2 J q Z W N 0 V H l w Z S I g V m F s d W U 9 I n N D b 2 5 u Z W N 0 a W 9 u T 2 5 s e S I g L z 4 8 L 1 N 0 Y W J s Z U V u d H J p Z X M + P C 9 J d G V t P j x J d G V t P j x J d G V t T G 9 j Y X R p b 2 4 + P E l 0 Z W 1 U e X B l P k Z v c m 1 1 b G E 8 L 0 l 0 Z W 1 U e X B l P j x J d G V t U G F 0 a D 5 T Z W N 0 a W 9 u M S 9 s a W N l b m N q Z S 8 l Q z U l Q j l y J U M z J U I z Z C V D N S U 4 M m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W N l b m N q Z S 9 B c m t 1 c 3 o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G l j Z W 5 j a m U v T m F n J U M 1 J T g y J U M z J U I z d 2 t p J T I w b y U y M H B v Z H d 5 J U M 1 J U J D c 3 p v b n l t J T I w c G 9 6 a W 9 t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a W N l b m N q Z S 9 a b W l l b m l v b m 8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9 s 8 J t K O W k q k N h T h 6 O a I i g A A A A A C A A A A A A A Q Z g A A A A E A A C A A A A D v + + X 1 k 2 N s i V 8 Z Y 3 v D C g V 2 e j c o l 1 k w q n 3 3 R H P 1 k 9 m t L w A A A A A O g A A A A A I A A C A A A A B z d E N 5 Q O 3 N t y 2 c D j p 1 e N X F W B G C y D x P R Q 9 c V J B 7 Y v K d I 1 A A A A C u A i o C s S 6 C c 3 0 w y g x L Z 0 H S 7 a X n x S 7 J z g J k U 9 q g q E e l 5 H 6 7 r p a u O 5 5 s 6 o I 4 1 T + x S n y n G J n s m A 6 y E q u x Z e V t m L g 4 o 2 7 K W 6 c S y U X V 1 2 I L W d a 9 D E A A A A B S O i N 6 a Y T j H w v o c n 8 C / B q 7 p k r C q Q K U / S P A L U j 8 5 o R f T / I O F d P 6 H k d U L b 6 R 9 g k l K m o 3 k e U e w 2 J N 0 M V 1 1 C u u t l H S < / D a t a M a s h u p > 
</file>

<file path=customXml/itemProps1.xml><?xml version="1.0" encoding="utf-8"?>
<ds:datastoreItem xmlns:ds="http://schemas.openxmlformats.org/officeDocument/2006/customXml" ds:itemID="{3A6A3680-1579-4804-8F68-82455C259D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protokół WAGI</vt:lpstr>
      <vt:lpstr>protokół</vt:lpstr>
      <vt:lpstr>'protokół WAGI'!Obszar_wydruku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Protokół zawodów 2023</dc:title>
  <dc:creator/>
  <cp:lastModifiedBy/>
  <dcterms:created xsi:type="dcterms:W3CDTF">2015-04-11T22:52:56Z</dcterms:created>
  <dcterms:modified xsi:type="dcterms:W3CDTF">2023-02-19T13:01:36Z</dcterms:modified>
</cp:coreProperties>
</file>